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55" windowWidth="15480" windowHeight="6345" tabRatio="562" activeTab="0"/>
  </bookViews>
  <sheets>
    <sheet name="FINAL AID" sheetId="1" r:id="rId1"/>
    <sheet name="BREAKDOWN OF LINE I1" sheetId="2" r:id="rId2"/>
    <sheet name="DATA" sheetId="3" r:id="rId3"/>
  </sheets>
  <definedNames>
    <definedName name="_xlnm.Print_Area" localSheetId="1">'BREAKDOWN OF LINE I1'!$A$1:$G$49</definedName>
    <definedName name="_xlnm.Print_Area" localSheetId="0">'FINAL AID'!$A$1:$K$60</definedName>
  </definedNames>
  <calcPr fullCalcOnLoad="1"/>
</workbook>
</file>

<file path=xl/sharedStrings.xml><?xml version="1.0" encoding="utf-8"?>
<sst xmlns="http://schemas.openxmlformats.org/spreadsheetml/2006/main" count="878" uniqueCount="757">
  <si>
    <t>WISCONSIN DEPARTMENT OF PUBLIC INSTRUCTION</t>
  </si>
  <si>
    <t>A1</t>
  </si>
  <si>
    <t>A2</t>
  </si>
  <si>
    <t>A3</t>
  </si>
  <si>
    <t>A4</t>
  </si>
  <si>
    <t>A5</t>
  </si>
  <si>
    <t>A7</t>
  </si>
  <si>
    <t>B1</t>
  </si>
  <si>
    <t>B3</t>
  </si>
  <si>
    <t>B2</t>
  </si>
  <si>
    <t>B4</t>
  </si>
  <si>
    <t>B5</t>
  </si>
  <si>
    <t>B6</t>
  </si>
  <si>
    <t>B7</t>
  </si>
  <si>
    <t>B8</t>
  </si>
  <si>
    <t>B9</t>
  </si>
  <si>
    <t>TOTAL REVENUE &amp; TRNSF IN</t>
  </si>
  <si>
    <t>TOTAL (A1 + A2)</t>
  </si>
  <si>
    <t>AVERAGE (A3/2) (ROUNDED)</t>
  </si>
  <si>
    <t>A6</t>
  </si>
  <si>
    <t>10R 000000 000</t>
  </si>
  <si>
    <t>+</t>
  </si>
  <si>
    <t>PROP TAX + COMPUTER AID</t>
  </si>
  <si>
    <t>10R 210 + 691</t>
  </si>
  <si>
    <t>-</t>
  </si>
  <si>
    <t>GENERAL STATE AID</t>
  </si>
  <si>
    <t>NON-DED IMPACT AID</t>
  </si>
  <si>
    <t>(DPI ESTIMATE)</t>
  </si>
  <si>
    <t>REORG SETTLEMENT</t>
  </si>
  <si>
    <t>10R 000000 850</t>
  </si>
  <si>
    <t>LONG TERM OP BORR, NOTE</t>
  </si>
  <si>
    <t>10R 000000 873</t>
  </si>
  <si>
    <t>LONG TERM OP BORR, STF</t>
  </si>
  <si>
    <t>10R 000000 874</t>
  </si>
  <si>
    <t>10R 000000 972</t>
  </si>
  <si>
    <t>DEDUCTIBLE RECEIPTS</t>
  </si>
  <si>
    <t>(TO LINE C6)</t>
  </si>
  <si>
    <t>=</t>
  </si>
  <si>
    <t>C1</t>
  </si>
  <si>
    <t>C2</t>
  </si>
  <si>
    <t>C3</t>
  </si>
  <si>
    <t>C4</t>
  </si>
  <si>
    <t>C5</t>
  </si>
  <si>
    <t>C6</t>
  </si>
  <si>
    <t>C7</t>
  </si>
  <si>
    <t>TOTAL GF EXPENDITURES</t>
  </si>
  <si>
    <t>10E 000000 000</t>
  </si>
  <si>
    <t>DEBT SRVC TRANSFER</t>
  </si>
  <si>
    <t>10E 411000 838+839</t>
  </si>
  <si>
    <t>10E 491000 950</t>
  </si>
  <si>
    <t>REFUND PRIOR YEAR REV</t>
  </si>
  <si>
    <t>10E 492000 972</t>
  </si>
  <si>
    <t>GROSS COST GEN FUND</t>
  </si>
  <si>
    <t>(C1 - C2 - C3 - C4)</t>
  </si>
  <si>
    <t>(FROM LINE B9)</t>
  </si>
  <si>
    <t>OPERATIONAL DEBT, INTEREST</t>
  </si>
  <si>
    <t>38E+39E 283000 680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</si>
  <si>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</si>
  <si>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</si>
  <si>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</si>
  <si>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</si>
  <si>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</si>
  <si>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</si>
  <si>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</si>
  <si>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</si>
  <si>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</si>
  <si>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</si>
  <si>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</si>
  <si>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</si>
  <si>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 xml:space="preserve">TOTAL REVENUE &amp; TRNSF IN </t>
  </si>
  <si>
    <t>38R + 39R 000</t>
  </si>
  <si>
    <t xml:space="preserve">TRNSF FROM GEN FUND </t>
  </si>
  <si>
    <t>10E 411000 838 + 839</t>
  </si>
  <si>
    <t>PROPERTY TAXES</t>
  </si>
  <si>
    <t>38R + 39R 210</t>
  </si>
  <si>
    <t>PAYMENT IN LIEU OF TAX</t>
  </si>
  <si>
    <t>38R + 39R 220</t>
  </si>
  <si>
    <t>NON-REV RECEIPTS</t>
  </si>
  <si>
    <t>38R + 39R 800</t>
  </si>
  <si>
    <t>(D1-D2-D3-D4-D5)</t>
  </si>
  <si>
    <t>TOTAL EXPENDITURES</t>
  </si>
  <si>
    <t>38E + 39E 000</t>
  </si>
  <si>
    <t>AIDABLE FUND 41 EXP</t>
  </si>
  <si>
    <t>REFINANCING</t>
  </si>
  <si>
    <t>OPERATIONAL DEBT PAYMENT</t>
  </si>
  <si>
    <t>38E + 39E 283000</t>
  </si>
  <si>
    <t xml:space="preserve">NET COST DEBT SERVICE FUNDS </t>
  </si>
  <si>
    <t>E1</t>
  </si>
  <si>
    <t>E2</t>
  </si>
  <si>
    <t>E3</t>
  </si>
  <si>
    <t>E4</t>
  </si>
  <si>
    <t>NET COSTS: GEN + DEBT SERV FUNDS</t>
  </si>
  <si>
    <t>(C8 + D11)</t>
  </si>
  <si>
    <t>COSTS OF LAWSUIT AND/OR INDIGENT TRANSPORTATION</t>
  </si>
  <si>
    <t>IMPACT AID NON-DEDUCTIBLE</t>
  </si>
  <si>
    <t>TOTAL SHARED COST FOR EQUALIZATION AID</t>
  </si>
  <si>
    <t>FTE</t>
  </si>
  <si>
    <t xml:space="preserve">E5 = </t>
  </si>
  <si>
    <t>E6</t>
  </si>
  <si>
    <t>E7</t>
  </si>
  <si>
    <t>E8</t>
  </si>
  <si>
    <t>E9</t>
  </si>
  <si>
    <t>E10</t>
  </si>
  <si>
    <t>PRIMARY COST CEILING PER MEMB</t>
  </si>
  <si>
    <t>PRIMARY CEILING (A7 * E6)</t>
  </si>
  <si>
    <t>SECONDARY COST CEILING PER MEMB</t>
  </si>
  <si>
    <t>SECONDARY CEILING (A7 * E9)</t>
  </si>
  <si>
    <t>E11</t>
  </si>
  <si>
    <t xml:space="preserve">SECONDARY SHARED COST </t>
  </si>
  <si>
    <t xml:space="preserve">              ((LESSER OF E5 OR E10) - E8)</t>
  </si>
  <si>
    <t>E12</t>
  </si>
  <si>
    <t>TERTIARY SHARED COST</t>
  </si>
  <si>
    <t xml:space="preserve">             (GREATER OF (E5 - E8 - E11) OR 0)</t>
  </si>
  <si>
    <t>F1</t>
  </si>
  <si>
    <t xml:space="preserve">VALUE PER MEMBER = </t>
  </si>
  <si>
    <t>NET COST GENERAL FUND</t>
  </si>
  <si>
    <t>G1</t>
  </si>
  <si>
    <t>G2</t>
  </si>
  <si>
    <t>G3</t>
  </si>
  <si>
    <t>G4</t>
  </si>
  <si>
    <t>G5</t>
  </si>
  <si>
    <t>PRIMARY GUARANTEED VALUE PER MEMBER</t>
  </si>
  <si>
    <t>PRIMARY GUARANTEED VALUATION (A7 * G1)</t>
  </si>
  <si>
    <t>PRIMARY REQUIRED RATE (E8 / G2)</t>
  </si>
  <si>
    <t>PRIMARY NET GUARANTEED VALUE (G2 - F1)</t>
  </si>
  <si>
    <t>(NOT LESS THAN 0)</t>
  </si>
  <si>
    <t>G6</t>
  </si>
  <si>
    <t>G7</t>
  </si>
  <si>
    <t>G8</t>
  </si>
  <si>
    <t>G9</t>
  </si>
  <si>
    <t>G10</t>
  </si>
  <si>
    <t>G11</t>
  </si>
  <si>
    <t>G12</t>
  </si>
  <si>
    <t>G13</t>
  </si>
  <si>
    <t>SECONDARY GUARANTEED VALUE PER MEMB</t>
  </si>
  <si>
    <t>SECONDARY NET GUARANTEED VALUE (G7 - F1)</t>
  </si>
  <si>
    <t>SECONDARY EQUALIZATION AID (G8 * G9)</t>
  </si>
  <si>
    <t>TERTIARY GUARANTEED VALUE PER MEMB</t>
  </si>
  <si>
    <t>TERTIARY GUARANTEED VALUATION (A7 * G11)</t>
  </si>
  <si>
    <t>TERTIARY REQUIRED RATE (E12 / G12)</t>
  </si>
  <si>
    <t>G14</t>
  </si>
  <si>
    <t>TERTIARY NET GUARANTEED VALUE (G12 - F1)</t>
  </si>
  <si>
    <t>G15</t>
  </si>
  <si>
    <t>TERTIARY EQUALIZATION AID (G13 * G14)</t>
  </si>
  <si>
    <t>H1</t>
  </si>
  <si>
    <t>H2</t>
  </si>
  <si>
    <t>H3</t>
  </si>
  <si>
    <t>H4</t>
  </si>
  <si>
    <t>H5</t>
  </si>
  <si>
    <t>PRIOR YEAR DATA ERROR ADJUSTMENT</t>
  </si>
  <si>
    <t>H6</t>
  </si>
  <si>
    <t>I1</t>
  </si>
  <si>
    <t>I3</t>
  </si>
  <si>
    <t>I4</t>
  </si>
  <si>
    <t>I2 A.</t>
  </si>
  <si>
    <t>I2 B.</t>
  </si>
  <si>
    <t>I2 C.</t>
  </si>
  <si>
    <t>*I5</t>
  </si>
  <si>
    <t>PRIMARY SHARED COST (LESSER OF E5 OR E7)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</si>
  <si>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</si>
  <si>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</si>
  <si>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</si>
  <si>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</si>
  <si>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</si>
  <si>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</si>
  <si>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</si>
  <si>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</si>
  <si>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</si>
  <si>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</si>
  <si>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</si>
  <si>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</si>
  <si>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</si>
  <si>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</si>
  <si>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</si>
  <si>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</si>
  <si>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</si>
  <si>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</si>
  <si>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</si>
  <si>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</si>
  <si>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</si>
  <si>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</si>
  <si>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</si>
  <si>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</si>
  <si>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</si>
  <si>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</si>
  <si>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</si>
  <si>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</si>
  <si>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</si>
  <si>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</si>
  <si>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</si>
  <si>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</si>
  <si>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</si>
  <si>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</si>
  <si>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</si>
  <si>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</si>
  <si>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</si>
  <si>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</si>
  <si>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</si>
  <si>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</si>
  <si>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</si>
  <si>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</si>
  <si>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</si>
  <si>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</si>
  <si>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</si>
  <si>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</si>
  <si>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</si>
  <si>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</si>
  <si>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</si>
  <si>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</si>
  <si>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</si>
  <si>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</si>
  <si>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</si>
  <si>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</si>
  <si>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</si>
  <si>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</si>
  <si>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</si>
  <si>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</si>
  <si>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</si>
  <si>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</si>
  <si>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</si>
  <si>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</si>
  <si>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</si>
  <si>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</si>
  <si>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</si>
  <si>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</si>
  <si>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</si>
  <si>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</si>
  <si>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</si>
  <si>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</si>
  <si>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</si>
  <si>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</si>
  <si>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</si>
  <si>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</si>
  <si>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</si>
  <si>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</si>
  <si>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</si>
  <si>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</si>
  <si>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</si>
  <si>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</si>
  <si>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</si>
  <si>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</si>
  <si>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</si>
  <si>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</si>
  <si>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</si>
  <si>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</si>
  <si>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</si>
  <si>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</si>
  <si>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</si>
  <si>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</si>
  <si>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</si>
  <si>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</si>
  <si>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</si>
  <si>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</si>
  <si>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</si>
  <si>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</si>
  <si>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</si>
  <si>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</si>
  <si>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</si>
  <si>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</si>
  <si>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</si>
  <si>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</si>
  <si>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</si>
  <si>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</si>
  <si>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</si>
  <si>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</si>
  <si>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</si>
  <si>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</si>
  <si>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</si>
  <si>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</si>
  <si>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</si>
  <si>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</si>
  <si>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</si>
  <si>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</si>
  <si>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</si>
  <si>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</si>
  <si>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</si>
  <si>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</si>
  <si>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</si>
  <si>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</si>
  <si>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</si>
  <si>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</si>
  <si>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</si>
  <si>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</si>
  <si>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</si>
  <si>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</si>
  <si>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</si>
  <si>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</si>
  <si>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</si>
  <si>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</si>
  <si>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</si>
  <si>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</si>
  <si>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</si>
  <si>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</si>
  <si>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</si>
  <si>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</si>
  <si>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</si>
  <si>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</si>
  <si>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</si>
  <si>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</si>
  <si>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</si>
  <si>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</si>
  <si>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</si>
  <si>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</si>
  <si>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</si>
  <si>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</si>
  <si>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</si>
  <si>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</si>
  <si>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</si>
  <si>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</si>
  <si>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</si>
  <si>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</si>
  <si>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</si>
  <si>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</si>
  <si>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</si>
  <si>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</si>
  <si>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</si>
  <si>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</si>
  <si>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</si>
  <si>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</si>
  <si>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</si>
  <si>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</si>
  <si>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</si>
  <si>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</si>
  <si>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</si>
  <si>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</si>
  <si>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</si>
  <si>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</si>
  <si>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</si>
  <si>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</si>
  <si>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</si>
  <si>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</si>
  <si>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</si>
  <si>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</si>
  <si>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</si>
  <si>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</si>
  <si>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</si>
  <si>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</si>
  <si>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</si>
  <si>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</si>
  <si>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</si>
  <si>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</si>
  <si>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</si>
  <si>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</si>
  <si>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</si>
  <si>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</si>
  <si>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</si>
  <si>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</si>
  <si>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</si>
  <si>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</si>
  <si>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</si>
  <si>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</si>
  <si>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</si>
  <si>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</si>
  <si>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</si>
  <si>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</si>
  <si>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</si>
  <si>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</si>
  <si>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</si>
  <si>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</si>
  <si>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</si>
  <si>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</si>
  <si>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</si>
  <si>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</si>
  <si>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</si>
  <si>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</si>
  <si>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</si>
  <si>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</si>
  <si>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</si>
  <si>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</si>
  <si>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</si>
  <si>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</si>
  <si>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</si>
  <si>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</si>
  <si>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</si>
  <si>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</si>
  <si>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</si>
  <si>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</si>
  <si>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</si>
  <si>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</si>
  <si>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</si>
  <si>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</si>
  <si>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</si>
  <si>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</si>
  <si>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</si>
  <si>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</si>
  <si>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</si>
  <si>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</si>
  <si>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</si>
  <si>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</si>
  <si>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</si>
  <si>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</si>
  <si>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</si>
  <si>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</si>
  <si>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</si>
  <si>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</si>
  <si>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</si>
  <si>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</si>
  <si>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</si>
  <si>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</si>
  <si>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</si>
  <si>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</si>
  <si>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</si>
  <si>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</si>
  <si>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</si>
  <si>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</si>
  <si>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</si>
  <si>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</si>
  <si>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</si>
  <si>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</si>
  <si>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</si>
  <si>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</si>
  <si>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</si>
  <si>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</si>
  <si>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</si>
  <si>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</si>
  <si>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</si>
  <si>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</si>
  <si>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</si>
  <si>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</si>
  <si>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</si>
  <si>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</si>
  <si>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</si>
  <si>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</si>
  <si>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</si>
  <si>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</si>
  <si>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</si>
  <si>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</si>
  <si>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</si>
  <si>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</si>
  <si>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</si>
  <si>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</si>
  <si>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</si>
  <si>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</si>
  <si>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</si>
  <si>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</si>
  <si>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</si>
  <si>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</si>
  <si>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</si>
  <si>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</si>
  <si>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</si>
  <si>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</si>
  <si>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</si>
  <si>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</si>
  <si>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</si>
  <si>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</si>
  <si>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</si>
  <si>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</si>
  <si>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</si>
  <si>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</si>
  <si>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</si>
  <si>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</si>
  <si>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</si>
  <si>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</si>
  <si>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</si>
  <si>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</si>
  <si>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</si>
  <si>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</si>
  <si>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</si>
  <si>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</si>
  <si>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</si>
  <si>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</si>
  <si>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</si>
  <si>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</si>
  <si>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</si>
  <si>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</si>
  <si>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</si>
  <si>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</si>
  <si>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</si>
  <si>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</si>
  <si>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</si>
  <si>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</si>
  <si>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</si>
  <si>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</si>
  <si>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</si>
  <si>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</si>
  <si>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</si>
  <si>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</si>
  <si>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</si>
  <si>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</si>
  <si>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</si>
  <si>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</si>
  <si>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</si>
  <si>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</si>
  <si>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</si>
  <si>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</si>
  <si>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</si>
  <si>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</si>
  <si>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</si>
  <si>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</si>
  <si>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</si>
  <si>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</si>
  <si>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</si>
  <si>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</si>
  <si>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</si>
  <si>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</si>
  <si>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</si>
  <si>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</si>
  <si>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</si>
  <si>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</si>
  <si>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</si>
  <si>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</si>
  <si>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</si>
  <si>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</si>
  <si>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</si>
  <si>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</si>
  <si>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</si>
  <si>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</si>
  <si>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</si>
  <si>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</si>
  <si>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</si>
  <si>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</si>
  <si>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</si>
  <si>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</si>
  <si>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</si>
  <si>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</si>
  <si>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</si>
  <si>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</si>
  <si>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</si>
  <si>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</si>
  <si>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</si>
  <si>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</si>
  <si>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</si>
  <si>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</si>
  <si>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</si>
  <si>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</si>
  <si>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</si>
  <si>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</si>
  <si>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</si>
  <si>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</si>
  <si>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</si>
  <si>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</si>
  <si>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</si>
  <si>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</si>
  <si>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</si>
  <si>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</si>
  <si>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</si>
  <si>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</si>
  <si>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</si>
  <si>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</si>
  <si>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</si>
  <si>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</si>
  <si>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</si>
  <si>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</si>
  <si>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</si>
  <si>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</si>
  <si>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</si>
  <si>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</si>
  <si>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</si>
  <si>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</si>
  <si>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</si>
  <si>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</si>
  <si>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</si>
  <si>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</si>
  <si>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</si>
  <si>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</si>
  <si>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</si>
  <si>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</si>
  <si>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</si>
  <si>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</si>
  <si>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</si>
  <si>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</si>
  <si>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</si>
  <si>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</si>
  <si>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</si>
  <si>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</si>
  <si>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</si>
  <si>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</si>
  <si>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</si>
  <si>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</si>
  <si>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</si>
  <si>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</si>
  <si>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</si>
  <si>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</si>
  <si>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</si>
  <si>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</si>
  <si>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</si>
  <si>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</si>
  <si>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</si>
  <si>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</si>
  <si>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NAME</t>
  </si>
  <si>
    <t>I2A</t>
  </si>
  <si>
    <t>I2B</t>
  </si>
  <si>
    <t>I2C</t>
  </si>
  <si>
    <t>CODE</t>
  </si>
  <si>
    <t>Use arrow at right to select district.</t>
  </si>
  <si>
    <t xml:space="preserve">PART F: EQUALIZED PROPERTY VALUE </t>
  </si>
  <si>
    <t>SECONDARY GUARANTEED VALUATION (A7 * G6)</t>
  </si>
  <si>
    <t>SECONDARY REQUIRED RATE (E11 / G7)</t>
  </si>
  <si>
    <t>E5</t>
  </si>
  <si>
    <t>EVM</t>
  </si>
  <si>
    <t>H1A</t>
  </si>
  <si>
    <t>H2A</t>
  </si>
  <si>
    <t>PAYMENT TO MILWAUKEE SD FROM CITY OF MILW</t>
  </si>
  <si>
    <t xml:space="preserve"> </t>
  </si>
  <si>
    <t>38E + 39E 282000</t>
  </si>
  <si>
    <t xml:space="preserve">SHARED COST PER MEMBER = </t>
  </si>
  <si>
    <t>* Ch 220 Resident Inter FTE counts only 75%.</t>
  </si>
  <si>
    <t>FOSTER GROUP + PARTTIME FTE EQUIVALENT</t>
  </si>
  <si>
    <t>PRIMARY EQUALIZATION AID (G3 * G4) (NOT LESS THAN 0)</t>
  </si>
  <si>
    <t>K-12</t>
  </si>
  <si>
    <t>UHS</t>
  </si>
  <si>
    <t>K-8</t>
  </si>
  <si>
    <t>PRIMARY (G1)</t>
  </si>
  <si>
    <t>SECONDARY (G6)</t>
  </si>
  <si>
    <t>TERTIARY (G11)</t>
  </si>
  <si>
    <t>I5A</t>
  </si>
  <si>
    <t>I5B</t>
  </si>
  <si>
    <t>i5b</t>
  </si>
  <si>
    <t>I5</t>
  </si>
  <si>
    <t>MEMBER</t>
  </si>
  <si>
    <t>intermem</t>
  </si>
  <si>
    <t>totmemb</t>
  </si>
  <si>
    <t>ncgf</t>
  </si>
  <si>
    <t>ncdsf</t>
  </si>
  <si>
    <t>oldinter</t>
  </si>
  <si>
    <t>totcost</t>
  </si>
  <si>
    <t>MEMBCOST</t>
  </si>
  <si>
    <t>INTER</t>
  </si>
  <si>
    <t>FULINTER</t>
  </si>
  <si>
    <t>MCPINTER</t>
  </si>
  <si>
    <t>INTERADJ</t>
  </si>
  <si>
    <t>PAYINTER</t>
  </si>
  <si>
    <t>INTER COMPUTATION (NEW INFORMATION NOT FOUND ON PAGE 1)</t>
  </si>
  <si>
    <t>INTER PAYMENT DETAILS (EXPLAINS INFORMATION FOUND ON PAGE 1)</t>
  </si>
  <si>
    <t>RESIDENT MEMBERSHIP (LINE 7 FROM PAGE 1)</t>
  </si>
  <si>
    <t>LINE I1-INTER</t>
  </si>
  <si>
    <t>NON-RESIDENT INTER-DISTRICT MEMBERSHIP</t>
  </si>
  <si>
    <t>LINE I2A-INTER</t>
  </si>
  <si>
    <t>TOTAL MEMBERSHIP (1 + 2)</t>
  </si>
  <si>
    <t>LINE I2B-INTER</t>
  </si>
  <si>
    <t>NET COST OF GENERAL FUND (LINE C8 FROM PAGE 1)</t>
  </si>
  <si>
    <t>LINE I2C-INTER</t>
  </si>
  <si>
    <t>NET COST OF DEBT SERVICE FUND (LINE D11 FROM PAGE 1)</t>
  </si>
  <si>
    <t>LINE I3-INTER</t>
  </si>
  <si>
    <t>TOTAL INTER AID NET COSTS (4 + 5 + 6)</t>
  </si>
  <si>
    <t>INTER AID COST PER MEMBER</t>
  </si>
  <si>
    <t>TOTAL INTER-DISTRICT AID ELIGIBILITY (8 X 2)</t>
  </si>
  <si>
    <t>INTRA COMPUTATION (NEW INFORMATION NOT FOUND ON PAGE 1)</t>
  </si>
  <si>
    <t>INTRA PAYMENT DETAILS (EXPLAINS INFORMATION FOUND ON PAGE 1)</t>
  </si>
  <si>
    <t>EQUALIZATION AID ELIGIBILITY (LINE H1 FROM PAGE 1)</t>
  </si>
  <si>
    <t>LINE I1-INTRA</t>
  </si>
  <si>
    <t>RESIDENT MEMBERSHIP (LINE A7 FROM PAGE 1)</t>
  </si>
  <si>
    <t>LINE I2A-INTRA</t>
  </si>
  <si>
    <r>
      <t xml:space="preserve">EQUALIZATION AID PER MEMBER (1 </t>
    </r>
    <r>
      <rPr>
        <sz val="8"/>
        <color indexed="8"/>
        <rFont val="Calibri"/>
        <family val="2"/>
      </rPr>
      <t>÷</t>
    </r>
    <r>
      <rPr>
        <sz val="8"/>
        <color indexed="8"/>
        <rFont val="Arial"/>
        <family val="2"/>
      </rPr>
      <t xml:space="preserve"> 2)</t>
    </r>
  </si>
  <si>
    <t>LINE I2B-INTRA</t>
  </si>
  <si>
    <t>RESIDENT INTRA-DISTRICT MEMBERSHIP</t>
  </si>
  <si>
    <t>LINE I2C-INTRA</t>
  </si>
  <si>
    <t>TOTAL INTRA-DISTRICT AID ELIGIBILITY (3 x 4)</t>
  </si>
  <si>
    <t>LINE I3-INTRA</t>
  </si>
  <si>
    <t>SPECIAL ADJUSTMENT COMPUTATION (NEW INFORMATION NOT FOUND ON PAGE 1)</t>
  </si>
  <si>
    <t>SPECIAL ADJUSTMENT PAYMENT DETAILS (EXPLAINS INFORMATION FOUND ON PAGE 1)</t>
  </si>
  <si>
    <t>LINE I1-SPEC ADJ</t>
  </si>
  <si>
    <t>LINE I2A-SPEC ADJ</t>
  </si>
  <si>
    <t>LINE I2B-SPEC ADJ</t>
  </si>
  <si>
    <t>LINE I2C-SPEC ADJ</t>
  </si>
  <si>
    <t>LINE I3-SPEC ADJ</t>
  </si>
  <si>
    <t xml:space="preserve">DUE TO SPACE CONSTRAINTS ON PAGE 1, DETAILS OF LINES I1 TO I3 CANNOT BE DISPLAYED. DISTRICTS HAVING NUMBERS ON THESE LINES RECEIVE AID IN ONE OR MORE OF THE </t>
  </si>
  <si>
    <t>DETAIL BEHIND LINES I1 TO I3 FROM PAGE 1</t>
  </si>
  <si>
    <r>
      <t xml:space="preserve">FOLLOWING GENERAL AID PROGRAMS: INTER-DISTRICT, INTRA-DISTRICT, OR SPECIAL ADJUSTMENT.  DETAILS OF THESE COMPUTATION APPEAR ON THIS PAGE. THIS IS </t>
    </r>
    <r>
      <rPr>
        <u val="single"/>
        <sz val="8"/>
        <color indexed="8"/>
        <rFont val="Arial"/>
        <family val="2"/>
      </rPr>
      <t>NOT</t>
    </r>
    <r>
      <rPr>
        <sz val="8"/>
        <color indexed="8"/>
        <rFont val="Arial"/>
        <family val="2"/>
      </rPr>
      <t xml:space="preserve"> ADDITIONAL</t>
    </r>
  </si>
  <si>
    <t>MONEY - JUST THE BREAKDOWN/EXPLANATION OF THE NUMBERS CONTAINED IN LINES I1 TO I3 ON PAGE 1.</t>
  </si>
  <si>
    <t>eqaidmem</t>
  </si>
  <si>
    <t>INTRAMEM</t>
  </si>
  <si>
    <t>AID220</t>
  </si>
  <si>
    <t>FULINTRA</t>
  </si>
  <si>
    <t>MCPINTRA</t>
  </si>
  <si>
    <t>INTRAADJ</t>
  </si>
  <si>
    <t>PAYINTRA</t>
  </si>
  <si>
    <t>sa_AIDEQ</t>
  </si>
  <si>
    <t>sa_HOHARM</t>
  </si>
  <si>
    <t>sa_INTER</t>
  </si>
  <si>
    <t>sa_AID220</t>
  </si>
  <si>
    <t>sa_AIDPEN09</t>
  </si>
  <si>
    <t>lsyraid</t>
  </si>
  <si>
    <t>tertra</t>
  </si>
  <si>
    <t>HOAID</t>
  </si>
  <si>
    <t>HOHARM</t>
  </si>
  <si>
    <t>FULLSA</t>
  </si>
  <si>
    <t>MCPSA</t>
  </si>
  <si>
    <t>SPADJADJ</t>
  </si>
  <si>
    <t>PAYSA</t>
  </si>
  <si>
    <t>10R 000000 620+718</t>
  </si>
  <si>
    <t>COMPUTATIONAL DETAILS EXPLAINING THE NUMBER FOUND IN LINE I1, IF GREATER THAN 0, CAN BE FOUND ON THE "BREAKDOWN OF LINE I1" TAB IN THIS WORKBOOK.</t>
  </si>
  <si>
    <t>COLOR-CODING WILL ASSIST DISTRICTS IN IDENTIFYING WHICH AMOUNTS ON PAGE 2 WERE SUMMED TO ARRIVE AT THE NUMBERS APPEARING ON THIS PAGE.</t>
  </si>
  <si>
    <t>PROPERTY TAX/EQUAL AID REFUND</t>
  </si>
  <si>
    <t>GUARANTEES FOR FINAL ELIGIBILITY:</t>
  </si>
  <si>
    <t>Chequamegon</t>
  </si>
  <si>
    <t>Ladysmith</t>
  </si>
  <si>
    <t>11-12 EQUALIZATION AID ELIG (G5+G10+G15) NOT&lt; 0</t>
  </si>
  <si>
    <t>11-12 SPECIAL ADJUSTMENT/CH 220 AID ELIG</t>
  </si>
  <si>
    <t>PART A: 2010-11 AUDITED MEMBERSHIP</t>
  </si>
  <si>
    <t>PART E: 2010-11 SHARED COST - CONTINUED</t>
  </si>
  <si>
    <t>10-11 OCT/FINAL EQUAL AID ADJ</t>
  </si>
  <si>
    <t>10-11 OCT/FINAL SPADJ/220 AID ADJ</t>
  </si>
  <si>
    <t>10-11 OCT/FINAL CHOICE/CHARTER DEDUCT ADJ</t>
  </si>
  <si>
    <t xml:space="preserve">10-11 OCT/FINAL ACT 28 ADJ                           </t>
  </si>
  <si>
    <r>
      <t xml:space="preserve">AID MEMBERSHIP (A4 + A5 + A6) </t>
    </r>
    <r>
      <rPr>
        <sz val="6.3"/>
        <color indexed="8"/>
        <rFont val="Arial"/>
        <family val="2"/>
      </rPr>
      <t>[higher of A1 or A2, + A5 + A6 for Milwaukee]</t>
    </r>
  </si>
  <si>
    <t>PARENTAL CHOICE, EQ (MILWAUKEE &amp; RACINE)</t>
  </si>
  <si>
    <t>PARENTAL CHOICE, SPADJ/220 (MILWAUKEE &amp; RACINE)</t>
  </si>
  <si>
    <t>3RD FRI SEPT 10 MEMBERSHIP* (include Youth Challenge)</t>
  </si>
  <si>
    <t>2ND FRI JAN 11 MEMBERSHIP* (include Youth Challenge)</t>
  </si>
  <si>
    <t>SUMMER 10 FTE EQUIVALENT*</t>
  </si>
  <si>
    <t>11-12 INTER-DISTRICT FINAL AID EXPLANATION</t>
  </si>
  <si>
    <t>11-12 INTER-DISTRICT AID ELIGIBILITY (FROM LINE 9 AT LEFT)</t>
  </si>
  <si>
    <t xml:space="preserve">11-12 INTER-DISTRICT FINAL AID (ROUND) </t>
  </si>
  <si>
    <t>11-12 INTRA-DISTRICT FINAL AID EXPLANATION</t>
  </si>
  <si>
    <t>11-12 INTRA-DISTRICT AID ELIGIBILITY</t>
  </si>
  <si>
    <t xml:space="preserve">11-12 INTRA-DISTRICT FINAL AID (ROUND) </t>
  </si>
  <si>
    <t>11-12 SPECIAL ADJUSTMENT FINAL AID EXPLANATION</t>
  </si>
  <si>
    <t>11-12 SPECIAL ADJUSTMENT AID ELIGIBILITY</t>
  </si>
  <si>
    <t xml:space="preserve">11-12 SPEC ADJ-DISTRICT FINAL AID (ROUND) </t>
  </si>
  <si>
    <t>EQUALIZATION AID ELIGIBILITY (LINE H1) FROM 11-12 AID RUN</t>
  </si>
  <si>
    <t>INTER + INTRA ELIGIBILITY (FROM 11-12 AID RUN)</t>
  </si>
  <si>
    <t>TOTAL AMOUNT SO FAR IN THE 11-12 AID RUN (6+7)</t>
  </si>
  <si>
    <t>11-12 AID RUN SPEC ADJ AID COMPUTED (5 - 8)</t>
  </si>
  <si>
    <t>10-11 OCT/FINAL INTER-DISTRICT AID ADJ</t>
  </si>
  <si>
    <t>NON-RESIDENT INTEGRATION AID PAYMENT (FROM 10-11 OCT 15)</t>
  </si>
  <si>
    <t>10-11 OCT/FINAL INTRA-DISTRICT AID ADJ</t>
  </si>
  <si>
    <t>EQUALIZATION AID ELIGIBILITY (LINE H1) FROM 10-11 FINAL AID</t>
  </si>
  <si>
    <t>SPEC ADJ+INTER+INTRA ELIGIBILITY (LINE I1) FROM 10-11 FINAL AID</t>
  </si>
  <si>
    <t>10-11 OCT/FINAL SPEC ADJ AID ADJ</t>
  </si>
  <si>
    <t>PARENTAL CHOICE - INTER (MILWAUKEE &amp; RACINE)</t>
  </si>
  <si>
    <t>PARENTAL CHOICE - INTRA (MILWAUKEE &amp; RACINE)</t>
  </si>
  <si>
    <t>PARENTAL CHOICE - SPEC ADJ (MILWAUKEE &amp; RACINE)</t>
  </si>
  <si>
    <t>TOTAL AMOUNT TO BE USED IN THE 90% TEST (1 + 2 - 3) (NOT &lt; 0)</t>
  </si>
  <si>
    <t xml:space="preserve">    (EXTRA NEEDED TO GET TO THE 90% TARGET FROM LAST YEAR)</t>
  </si>
  <si>
    <t>Chetek-Weyerhaeuser</t>
  </si>
  <si>
    <t>Ripon Area</t>
  </si>
  <si>
    <t>PCPSA</t>
  </si>
  <si>
    <t>PCPTRA</t>
  </si>
  <si>
    <t>PCPTER</t>
  </si>
  <si>
    <t>USING 10-11 MEMBS, 2010 SCHOOL AID (MAY 11 CERT) VALUES, PI-1506-AC DATA</t>
  </si>
  <si>
    <t>PART B: 2010-11 GENERAL FUND DEDUCTIBLE RECEIPTS-PI-1506-AC</t>
  </si>
  <si>
    <t>PART G: 2011-12 EQUAL AID BY TIER - PI-1506-AC</t>
  </si>
  <si>
    <t>PART C: 2010-11 NET COST OF GENERAL FUND-PI-1506-AC</t>
  </si>
  <si>
    <t>PART D: 2010-11 NET COST OF DEBT SERVICE  FUNDS-PI-1506-AC</t>
  </si>
  <si>
    <t>PART E: 2010-11 SHARED COST-PI-1506-AC</t>
  </si>
  <si>
    <t>2010 SCH AID (MAY 11 CERT) + COMP VAL</t>
  </si>
  <si>
    <t>FINAL 2011-12 GENERAL AID</t>
  </si>
  <si>
    <t>MAY 2012</t>
  </si>
  <si>
    <t>PART H: 2011-12 FINAL EQUALIZATION AID</t>
  </si>
  <si>
    <t>*** PART I: 2011-12 FINAL GENERAL AID ***</t>
  </si>
  <si>
    <t>FINAL GEN AID SUBTOTAL (H6+I3+I4)</t>
  </si>
  <si>
    <t>FINAL GEN AID (I5A+I5B)</t>
  </si>
  <si>
    <t>*THIS IS THE FINAL GENERAL AID RUN FOR THE 2011-12 FISCAL YEAR.  ITS ONLY USE IS IN COMPARISON WITH THE OCTOBER 15, 2011 AID CERTIFICATION TO DETERMINE AID ADJUSTMENTS</t>
  </si>
  <si>
    <t>THAT WILL BE INCLUDED IN THE 2012-13 OCTOBER 15, 2012 GENERAL AID CERTIFICATION AND APPLIED TO THE SEPTEMBER, 2012 AID PAYMENT.</t>
  </si>
  <si>
    <t>2010-11 REV LIMIT PENALTY FROM FINAL REV LIM RUN, MAY 2011</t>
  </si>
  <si>
    <t>AMOUNT FROM 10-11 FINAL * 90% NEEDED IN 11-12 RUN</t>
  </si>
  <si>
    <t>lsyraid_90</t>
  </si>
  <si>
    <t>CD CHK</t>
  </si>
  <si>
    <t>Statewide</t>
  </si>
  <si>
    <t>MLWK CHARTER PGM, EQ (H1 * -.0128221788)</t>
  </si>
  <si>
    <t>MLWK CHARTER PGM, SPADJ/220 (I1 *  -.0128221788)</t>
  </si>
  <si>
    <t>MLWK CHARTER PGM - INTER (LINE I1-INTER * -.0128221788)</t>
  </si>
  <si>
    <t>MLWK CHARTER PGM - INTRA (LINE I1-INTER * -.0128221788)</t>
  </si>
  <si>
    <t>MLWK CHTR PGM - SPEC ADJ (LINE I1-SPEC ADJ * -.0128221788)</t>
  </si>
  <si>
    <t>11-12 EQ AID FINAL (ROUND) (H1+H2+H3+H4+H5)</t>
  </si>
  <si>
    <t>11-12 SPADJ/CH 220 FINAL AID (ROUND) (I1+I2A+I2B+I2C)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</si>
</sst>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"/>
    <numFmt numFmtId="165" formatCode="&quot;$&quot;#,##0"/>
    <numFmt numFmtId="166" formatCode="0000"/>
    <numFmt numFmtId="167" formatCode="0.00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u val="single"/>
      <sz val="8"/>
      <color indexed="8"/>
      <name val="Arial"/>
      <family val="2"/>
    </font>
    <font>
      <sz val="6.3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Calibri"/>
      <family val="2"/>
    </font>
    <font>
      <sz val="8"/>
      <name val="MS Shell Dlg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8"/>
      <color theme="1"/>
      <name val="Arial"/>
      <family val="2"/>
    </font>
    <font>
      <sz val="10"/>
      <color theme="1"/>
      <name val="Arial"/>
      <family val="2"/>
    </font>
    <font>
      <b/>
      <i/>
      <u val="single"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 quotePrefix="1">
      <alignment horizontal="center"/>
    </xf>
    <xf numFmtId="4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right"/>
    </xf>
    <xf numFmtId="0" fontId="50" fillId="0" borderId="0" xfId="0" applyFont="1" applyAlignment="1">
      <alignment/>
    </xf>
    <xf numFmtId="0" fontId="48" fillId="0" borderId="0" xfId="0" applyFon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4" fontId="49" fillId="0" borderId="0" xfId="0" applyNumberFormat="1" applyFont="1" applyAlignment="1">
      <alignment horizontal="center"/>
    </xf>
    <xf numFmtId="3" fontId="48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5" fontId="48" fillId="0" borderId="0" xfId="0" applyNumberFormat="1" applyFont="1" applyAlignment="1">
      <alignment horizontal="left"/>
    </xf>
    <xf numFmtId="0" fontId="51" fillId="0" borderId="0" xfId="0" applyFont="1" applyAlignment="1">
      <alignment horizontal="right"/>
    </xf>
    <xf numFmtId="3" fontId="49" fillId="0" borderId="0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right"/>
    </xf>
    <xf numFmtId="3" fontId="49" fillId="0" borderId="14" xfId="0" applyNumberFormat="1" applyFont="1" applyBorder="1" applyAlignment="1">
      <alignment/>
    </xf>
    <xf numFmtId="0" fontId="49" fillId="0" borderId="15" xfId="0" applyFont="1" applyBorder="1" applyAlignment="1">
      <alignment horizontal="right"/>
    </xf>
    <xf numFmtId="3" fontId="49" fillId="0" borderId="16" xfId="0" applyNumberFormat="1" applyFont="1" applyBorder="1" applyAlignment="1">
      <alignment/>
    </xf>
    <xf numFmtId="3" fontId="49" fillId="0" borderId="17" xfId="0" applyNumberFormat="1" applyFont="1" applyBorder="1" applyAlignment="1">
      <alignment/>
    </xf>
    <xf numFmtId="4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166" fontId="51" fillId="0" borderId="0" xfId="0" applyNumberFormat="1" applyFont="1" applyAlignment="1">
      <alignment horizontal="left"/>
    </xf>
    <xf numFmtId="0" fontId="53" fillId="0" borderId="0" xfId="0" applyFont="1" applyAlignment="1">
      <alignment horizontal="center"/>
    </xf>
    <xf numFmtId="4" fontId="53" fillId="0" borderId="0" xfId="0" applyNumberFormat="1" applyFont="1" applyAlignment="1">
      <alignment/>
    </xf>
    <xf numFmtId="3" fontId="48" fillId="0" borderId="18" xfId="0" applyNumberFormat="1" applyFont="1" applyBorder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 quotePrefix="1">
      <alignment horizontal="center"/>
    </xf>
    <xf numFmtId="0" fontId="52" fillId="0" borderId="0" xfId="0" applyFont="1" applyAlignment="1">
      <alignment/>
    </xf>
    <xf numFmtId="0" fontId="48" fillId="0" borderId="0" xfId="0" applyFont="1" applyAlignment="1" quotePrefix="1">
      <alignment horizontal="right"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 horizontal="right"/>
    </xf>
    <xf numFmtId="0" fontId="48" fillId="0" borderId="0" xfId="0" applyFont="1" applyAlignment="1" quotePrefix="1">
      <alignment/>
    </xf>
    <xf numFmtId="4" fontId="48" fillId="0" borderId="0" xfId="0" applyNumberFormat="1" applyFont="1" applyAlignment="1">
      <alignment horizontal="right"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0" fontId="0" fillId="0" borderId="0" xfId="0" applyAlignment="1">
      <alignment vertical="top"/>
    </xf>
    <xf numFmtId="3" fontId="48" fillId="33" borderId="0" xfId="0" applyNumberFormat="1" applyFont="1" applyFill="1" applyAlignment="1" quotePrefix="1">
      <alignment horizontal="right"/>
    </xf>
    <xf numFmtId="4" fontId="48" fillId="33" borderId="0" xfId="0" applyNumberFormat="1" applyFont="1" applyFill="1" applyAlignment="1">
      <alignment/>
    </xf>
    <xf numFmtId="4" fontId="48" fillId="34" borderId="0" xfId="0" applyNumberFormat="1" applyFont="1" applyFill="1" applyAlignment="1">
      <alignment/>
    </xf>
    <xf numFmtId="4" fontId="48" fillId="34" borderId="0" xfId="0" applyNumberFormat="1" applyFont="1" applyFill="1" applyAlignment="1">
      <alignment horizontal="right"/>
    </xf>
    <xf numFmtId="0" fontId="48" fillId="34" borderId="0" xfId="0" applyFont="1" applyFill="1" applyAlignment="1">
      <alignment/>
    </xf>
    <xf numFmtId="0" fontId="48" fillId="35" borderId="0" xfId="0" applyFont="1" applyFill="1" applyAlignment="1">
      <alignment/>
    </xf>
    <xf numFmtId="0" fontId="48" fillId="36" borderId="0" xfId="0" applyFont="1" applyFill="1" applyAlignment="1">
      <alignment/>
    </xf>
    <xf numFmtId="4" fontId="48" fillId="36" borderId="0" xfId="0" applyNumberFormat="1" applyFont="1" applyFill="1" applyAlignment="1">
      <alignment horizontal="right"/>
    </xf>
    <xf numFmtId="4" fontId="48" fillId="36" borderId="0" xfId="0" applyNumberFormat="1" applyFont="1" applyFill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 quotePrefix="1">
      <alignment/>
    </xf>
    <xf numFmtId="0" fontId="48" fillId="37" borderId="0" xfId="0" applyFont="1" applyFill="1" applyAlignment="1">
      <alignment/>
    </xf>
    <xf numFmtId="3" fontId="48" fillId="37" borderId="0" xfId="0" applyNumberFormat="1" applyFont="1" applyFill="1" applyAlignment="1">
      <alignment/>
    </xf>
    <xf numFmtId="4" fontId="48" fillId="37" borderId="0" xfId="0" applyNumberFormat="1" applyFont="1" applyFill="1" applyAlignment="1">
      <alignment horizontal="right"/>
    </xf>
    <xf numFmtId="3" fontId="48" fillId="35" borderId="0" xfId="0" applyNumberFormat="1" applyFont="1" applyFill="1" applyAlignment="1">
      <alignment horizontal="right"/>
    </xf>
    <xf numFmtId="0" fontId="48" fillId="35" borderId="0" xfId="0" applyFont="1" applyFill="1" applyBorder="1" applyAlignment="1">
      <alignment/>
    </xf>
    <xf numFmtId="4" fontId="48" fillId="35" borderId="0" xfId="0" applyNumberFormat="1" applyFont="1" applyFill="1" applyBorder="1" applyAlignment="1">
      <alignment/>
    </xf>
    <xf numFmtId="0" fontId="48" fillId="33" borderId="0" xfId="0" applyFont="1" applyFill="1" applyBorder="1" applyAlignment="1">
      <alignment/>
    </xf>
    <xf numFmtId="4" fontId="48" fillId="33" borderId="0" xfId="0" applyNumberFormat="1" applyFont="1" applyFill="1" applyBorder="1" applyAlignment="1">
      <alignment/>
    </xf>
    <xf numFmtId="0" fontId="48" fillId="34" borderId="0" xfId="0" applyFont="1" applyFill="1" applyBorder="1" applyAlignment="1">
      <alignment/>
    </xf>
    <xf numFmtId="4" fontId="48" fillId="34" borderId="0" xfId="0" applyNumberFormat="1" applyFont="1" applyFill="1" applyBorder="1" applyAlignment="1">
      <alignment/>
    </xf>
    <xf numFmtId="0" fontId="48" fillId="36" borderId="0" xfId="0" applyFont="1" applyFill="1" applyBorder="1" applyAlignment="1">
      <alignment/>
    </xf>
    <xf numFmtId="4" fontId="48" fillId="36" borderId="0" xfId="0" applyNumberFormat="1" applyFont="1" applyFill="1" applyBorder="1" applyAlignment="1">
      <alignment/>
    </xf>
    <xf numFmtId="0" fontId="48" fillId="37" borderId="0" xfId="0" applyFont="1" applyFill="1" applyBorder="1" applyAlignment="1">
      <alignment/>
    </xf>
    <xf numFmtId="4" fontId="48" fillId="37" borderId="0" xfId="0" applyNumberFormat="1" applyFont="1" applyFill="1" applyBorder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17" fontId="51" fillId="0" borderId="0" xfId="0" applyNumberFormat="1" applyFont="1" applyAlignment="1" quotePrefix="1">
      <alignment horizontal="right"/>
    </xf>
    <xf numFmtId="3" fontId="48" fillId="35" borderId="0" xfId="0" applyNumberFormat="1" applyFont="1" applyFill="1" applyAlignment="1">
      <alignment/>
    </xf>
    <xf numFmtId="3" fontId="48" fillId="0" borderId="0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 vertical="top"/>
    </xf>
    <xf numFmtId="167" fontId="48" fillId="0" borderId="0" xfId="0" applyNumberFormat="1" applyFont="1" applyAlignment="1">
      <alignment/>
    </xf>
    <xf numFmtId="0" fontId="54" fillId="0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9" xfId="0" applyFont="1" applyBorder="1" applyAlignment="1" quotePrefix="1">
      <alignment horizontal="center" vertical="top"/>
    </xf>
    <xf numFmtId="0" fontId="49" fillId="0" borderId="20" xfId="0" applyFont="1" applyBorder="1" applyAlignment="1" quotePrefix="1">
      <alignment horizontal="center" vertical="top"/>
    </xf>
    <xf numFmtId="0" fontId="49" fillId="0" borderId="21" xfId="0" applyFont="1" applyBorder="1" applyAlignment="1" quotePrefix="1">
      <alignment horizontal="center" vertical="top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 vertical="top"/>
    </xf>
    <xf numFmtId="0" fontId="5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60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4.28125" style="1" customWidth="1"/>
    <col min="2" max="2" width="29.140625" style="1" customWidth="1"/>
    <col min="3" max="3" width="16.8515625" style="1" customWidth="1"/>
    <col min="4" max="4" width="3.00390625" style="2" customWidth="1"/>
    <col min="5" max="5" width="13.8515625" style="4" customWidth="1"/>
    <col min="6" max="6" width="1.57421875" style="4" customWidth="1"/>
    <col min="7" max="7" width="3.8515625" style="1" customWidth="1"/>
    <col min="8" max="8" width="30.421875" style="1" customWidth="1"/>
    <col min="9" max="9" width="11.7109375" style="1" customWidth="1"/>
    <col min="10" max="10" width="12.57421875" style="1" customWidth="1"/>
    <col min="11" max="11" width="13.57421875" style="1" customWidth="1"/>
    <col min="12" max="12" width="11.00390625" style="1" customWidth="1"/>
    <col min="13" max="13" width="11.421875" style="1" bestFit="1" customWidth="1"/>
    <col min="14" max="16384" width="9.140625" style="1" customWidth="1"/>
  </cols>
  <sheetData>
    <row r="1" spans="1:14" ht="15">
      <c r="A1" s="81" t="s">
        <v>0</v>
      </c>
      <c r="B1" s="81"/>
      <c r="C1" s="81"/>
      <c r="D1" s="81"/>
      <c r="E1" s="81"/>
      <c r="F1" s="7"/>
      <c r="G1" s="7"/>
      <c r="H1" s="17" t="s">
        <v>684</v>
      </c>
      <c r="I1" s="18" t="s">
        <v>599</v>
      </c>
      <c r="J1" s="18" t="s">
        <v>600</v>
      </c>
      <c r="K1" s="19" t="s">
        <v>601</v>
      </c>
      <c r="L1" s="7"/>
      <c r="M1" s="7"/>
      <c r="N1" s="7"/>
    </row>
    <row r="2" spans="1:13" ht="15">
      <c r="A2" s="81" t="s">
        <v>737</v>
      </c>
      <c r="B2" s="81"/>
      <c r="C2" s="81"/>
      <c r="D2" s="81"/>
      <c r="E2" s="81"/>
      <c r="F2" s="7"/>
      <c r="G2" s="7"/>
      <c r="H2" s="20" t="s">
        <v>602</v>
      </c>
      <c r="I2" s="16">
        <v>1930000</v>
      </c>
      <c r="J2" s="16">
        <v>5790000</v>
      </c>
      <c r="K2" s="21">
        <v>2895000</v>
      </c>
      <c r="L2" s="7"/>
      <c r="M2" s="7"/>
    </row>
    <row r="3" spans="1:13" ht="15">
      <c r="A3" s="5" t="s">
        <v>730</v>
      </c>
      <c r="B3" s="69"/>
      <c r="C3" s="69"/>
      <c r="D3" s="69"/>
      <c r="E3" s="69"/>
      <c r="F3" s="7"/>
      <c r="G3" s="7"/>
      <c r="H3" s="20" t="s">
        <v>603</v>
      </c>
      <c r="I3" s="16">
        <v>968209</v>
      </c>
      <c r="J3" s="16">
        <v>2904627</v>
      </c>
      <c r="K3" s="21">
        <v>1452313</v>
      </c>
      <c r="L3" s="7"/>
      <c r="M3" s="7"/>
    </row>
    <row r="4" spans="1:13" ht="15.75" thickBot="1">
      <c r="A4" s="7"/>
      <c r="B4" s="15" t="str">
        <f>INDEX(DATA!B2:B427,DATA!A1)</f>
        <v>Abbotsford</v>
      </c>
      <c r="C4" s="29">
        <f>INDEX(DATA!A2:A427,DATA!A1)</f>
        <v>7</v>
      </c>
      <c r="D4" s="7"/>
      <c r="E4" s="7"/>
      <c r="F4" s="7"/>
      <c r="G4" s="7"/>
      <c r="H4" s="22" t="s">
        <v>604</v>
      </c>
      <c r="I4" s="23">
        <v>564023</v>
      </c>
      <c r="J4" s="23">
        <v>1692069</v>
      </c>
      <c r="K4" s="24">
        <v>846034</v>
      </c>
      <c r="L4" s="7"/>
      <c r="M4" s="7"/>
    </row>
    <row r="5" spans="2:11" s="28" customFormat="1" ht="12.75">
      <c r="B5" s="79"/>
      <c r="D5" s="30"/>
      <c r="E5" s="31"/>
      <c r="F5" s="31"/>
      <c r="K5" s="71" t="s">
        <v>738</v>
      </c>
    </row>
    <row r="6" spans="2:11" ht="11.25">
      <c r="B6" s="5" t="s">
        <v>689</v>
      </c>
      <c r="E6" s="11" t="s">
        <v>96</v>
      </c>
      <c r="H6" s="5" t="s">
        <v>690</v>
      </c>
      <c r="I6" s="5"/>
      <c r="J6" s="6" t="s">
        <v>97</v>
      </c>
      <c r="K6" s="4">
        <f>INDEX(DATA!AP2:AP427,DATA!A1)</f>
        <v>6665772.350000001</v>
      </c>
    </row>
    <row r="7" spans="1:11" ht="11.25">
      <c r="A7" s="6" t="s">
        <v>1</v>
      </c>
      <c r="B7" s="1" t="s">
        <v>698</v>
      </c>
      <c r="E7" s="4">
        <f>INDEX(DATA!C2:C427,DATA!A1)</f>
        <v>647</v>
      </c>
      <c r="G7" s="6" t="s">
        <v>98</v>
      </c>
      <c r="H7" s="1" t="s">
        <v>103</v>
      </c>
      <c r="K7" s="12">
        <f>INDEX(DATA!AQ2:AQ427,DATA!A1)</f>
        <v>1000</v>
      </c>
    </row>
    <row r="8" spans="1:11" ht="11.25">
      <c r="A8" s="6" t="s">
        <v>2</v>
      </c>
      <c r="B8" s="1" t="s">
        <v>699</v>
      </c>
      <c r="E8" s="4">
        <f>INDEX(DATA!D2:D427,DATA!A1)</f>
        <v>653</v>
      </c>
      <c r="G8" s="6" t="s">
        <v>99</v>
      </c>
      <c r="H8" s="1" t="s">
        <v>104</v>
      </c>
      <c r="K8" s="12">
        <f>INDEX(DATA!AR2:AR427,DATA!A1)</f>
        <v>678000</v>
      </c>
    </row>
    <row r="9" spans="1:11" ht="11.25">
      <c r="A9" s="6" t="s">
        <v>3</v>
      </c>
      <c r="B9" s="1" t="s">
        <v>17</v>
      </c>
      <c r="E9" s="4">
        <f>INDEX(DATA!E2:E2427,DATA!A1)</f>
        <v>1300</v>
      </c>
      <c r="G9" s="6" t="s">
        <v>100</v>
      </c>
      <c r="H9" s="1" t="s">
        <v>158</v>
      </c>
      <c r="K9" s="4">
        <f>INDEX(DATA!AS2:AS427,DATA!A1)</f>
        <v>678000</v>
      </c>
    </row>
    <row r="10" spans="1:11" ht="11.25">
      <c r="A10" s="6" t="s">
        <v>4</v>
      </c>
      <c r="B10" s="1" t="s">
        <v>18</v>
      </c>
      <c r="E10" s="4">
        <f>ROUND(E9/2,0)</f>
        <v>650</v>
      </c>
      <c r="G10" s="6" t="s">
        <v>101</v>
      </c>
      <c r="H10" s="1" t="s">
        <v>105</v>
      </c>
      <c r="K10" s="12">
        <f>INDEX(DATA!AT2:AT427,DATA!A1)</f>
        <v>9498</v>
      </c>
    </row>
    <row r="11" spans="1:11" ht="11.25">
      <c r="A11" s="6" t="s">
        <v>5</v>
      </c>
      <c r="B11" s="1" t="s">
        <v>700</v>
      </c>
      <c r="E11" s="4">
        <f>INDEX(DATA!G2:G427,DATA!A1)</f>
        <v>28</v>
      </c>
      <c r="G11" s="6" t="s">
        <v>102</v>
      </c>
      <c r="H11" s="1" t="s">
        <v>106</v>
      </c>
      <c r="K11" s="12">
        <f>INDEX(DATA!AU2:AU427,DATA!A1)</f>
        <v>6439644</v>
      </c>
    </row>
    <row r="12" spans="1:11" ht="11.25">
      <c r="A12" s="6" t="s">
        <v>19</v>
      </c>
      <c r="B12" s="1" t="s">
        <v>597</v>
      </c>
      <c r="E12" s="4">
        <f>INDEX(DATA!H2:H427,DATA!A1)</f>
        <v>0</v>
      </c>
      <c r="G12" s="6" t="s">
        <v>107</v>
      </c>
      <c r="H12" s="1" t="s">
        <v>108</v>
      </c>
      <c r="K12" s="4">
        <f>INDEX(DATA!AV2:AV427,DATA!A1)</f>
        <v>5761644</v>
      </c>
    </row>
    <row r="13" spans="1:11" ht="11.25">
      <c r="A13" s="6" t="s">
        <v>6</v>
      </c>
      <c r="B13" s="1" t="s">
        <v>695</v>
      </c>
      <c r="E13" s="4">
        <f>INDEX(DATA!I2:I427,DATA!A1)</f>
        <v>678</v>
      </c>
      <c r="H13" s="1" t="s">
        <v>109</v>
      </c>
      <c r="K13" s="12"/>
    </row>
    <row r="14" spans="2:11" ht="11.25">
      <c r="B14" s="1" t="s">
        <v>596</v>
      </c>
      <c r="G14" s="6" t="s">
        <v>110</v>
      </c>
      <c r="H14" s="1" t="s">
        <v>111</v>
      </c>
      <c r="K14" s="4">
        <f>INDEX(DATA!AW2:AW427,DATA!A1)</f>
        <v>226128.35000000056</v>
      </c>
    </row>
    <row r="15" spans="2:8" ht="11.25">
      <c r="B15" s="5" t="s">
        <v>731</v>
      </c>
      <c r="H15" s="1" t="s">
        <v>112</v>
      </c>
    </row>
    <row r="16" spans="1:9" ht="11.25">
      <c r="A16" s="6" t="s">
        <v>7</v>
      </c>
      <c r="B16" s="1" t="s">
        <v>16</v>
      </c>
      <c r="C16" s="1" t="s">
        <v>20</v>
      </c>
      <c r="D16" s="3" t="s">
        <v>21</v>
      </c>
      <c r="E16" s="4">
        <f>INDEX(DATA!J2:J427,DATA!A1)</f>
        <v>7547430.06</v>
      </c>
      <c r="H16" s="5" t="s">
        <v>585</v>
      </c>
      <c r="I16" s="5"/>
    </row>
    <row r="17" spans="1:11" ht="11.25">
      <c r="A17" s="6" t="s">
        <v>9</v>
      </c>
      <c r="B17" s="1" t="s">
        <v>22</v>
      </c>
      <c r="C17" s="1" t="s">
        <v>23</v>
      </c>
      <c r="D17" s="3" t="s">
        <v>24</v>
      </c>
      <c r="E17" s="4">
        <f>INDEX(DATA!K2:K427,DATA!A1)</f>
        <v>1432019.77</v>
      </c>
      <c r="G17" s="6" t="s">
        <v>113</v>
      </c>
      <c r="H17" s="1" t="s">
        <v>736</v>
      </c>
      <c r="K17" s="12">
        <f>INDEX(DATA!AY2:AY427,DATA!A1)</f>
        <v>178378165</v>
      </c>
    </row>
    <row r="18" spans="1:10" ht="11.25">
      <c r="A18" s="6" t="s">
        <v>8</v>
      </c>
      <c r="B18" s="1" t="s">
        <v>25</v>
      </c>
      <c r="C18" s="1" t="s">
        <v>680</v>
      </c>
      <c r="D18" s="3" t="s">
        <v>24</v>
      </c>
      <c r="E18" s="4">
        <f>INDEX(DATA!L2:L427,DATA!A1)</f>
        <v>5000286</v>
      </c>
      <c r="H18" s="6" t="s">
        <v>114</v>
      </c>
      <c r="I18" s="6"/>
      <c r="J18" s="12">
        <f>INDEX(DATA!AX2:AX427,DATA!A1)</f>
        <v>263095</v>
      </c>
    </row>
    <row r="19" spans="1:9" ht="11.25">
      <c r="A19" s="6" t="s">
        <v>10</v>
      </c>
      <c r="B19" s="1" t="s">
        <v>26</v>
      </c>
      <c r="C19" s="1" t="s">
        <v>27</v>
      </c>
      <c r="D19" s="3" t="s">
        <v>24</v>
      </c>
      <c r="E19" s="4">
        <f>INDEX(DATA!M2:M427,DATA!A1)</f>
        <v>0</v>
      </c>
      <c r="H19" s="5" t="s">
        <v>732</v>
      </c>
      <c r="I19" s="5"/>
    </row>
    <row r="20" spans="1:11" ht="11.25">
      <c r="A20" s="6" t="s">
        <v>11</v>
      </c>
      <c r="B20" s="1" t="s">
        <v>28</v>
      </c>
      <c r="C20" s="1" t="s">
        <v>29</v>
      </c>
      <c r="D20" s="3" t="s">
        <v>24</v>
      </c>
      <c r="E20" s="4">
        <f>INDEX(DATA!N2:N427,DATA!A1)</f>
        <v>0</v>
      </c>
      <c r="G20" s="6" t="s">
        <v>116</v>
      </c>
      <c r="H20" s="1" t="s">
        <v>121</v>
      </c>
      <c r="K20" s="12">
        <f>INDEX(DATA!AZ2:AZ427,DATA!A1)</f>
        <v>1930000</v>
      </c>
    </row>
    <row r="21" spans="1:11" ht="11.25">
      <c r="A21" s="6" t="s">
        <v>12</v>
      </c>
      <c r="B21" s="1" t="s">
        <v>30</v>
      </c>
      <c r="C21" s="1" t="s">
        <v>31</v>
      </c>
      <c r="D21" s="3" t="s">
        <v>24</v>
      </c>
      <c r="E21" s="4">
        <f>INDEX(DATA!O2:O427,DATA!A1)</f>
        <v>0</v>
      </c>
      <c r="G21" s="6" t="s">
        <v>117</v>
      </c>
      <c r="H21" s="1" t="s">
        <v>122</v>
      </c>
      <c r="K21" s="12">
        <f>INDEX(DATA!BA2:BA427,DATA!A1)</f>
        <v>1308540000</v>
      </c>
    </row>
    <row r="22" spans="1:11" ht="11.25">
      <c r="A22" s="6" t="s">
        <v>13</v>
      </c>
      <c r="B22" s="1" t="s">
        <v>32</v>
      </c>
      <c r="C22" s="1" t="s">
        <v>33</v>
      </c>
      <c r="D22" s="3" t="s">
        <v>24</v>
      </c>
      <c r="E22" s="4">
        <f>INDEX(DATA!P2:P427,DATA!A1)</f>
        <v>0</v>
      </c>
      <c r="G22" s="6" t="s">
        <v>118</v>
      </c>
      <c r="H22" s="1" t="s">
        <v>123</v>
      </c>
      <c r="K22" s="13">
        <f>INDEX(DATA!BB2:BB427,DATA!A1)</f>
        <v>0.00051813</v>
      </c>
    </row>
    <row r="23" spans="1:11" ht="11.25">
      <c r="A23" s="6" t="s">
        <v>14</v>
      </c>
      <c r="B23" s="1" t="s">
        <v>683</v>
      </c>
      <c r="C23" s="1" t="s">
        <v>34</v>
      </c>
      <c r="D23" s="3" t="s">
        <v>24</v>
      </c>
      <c r="E23" s="4">
        <f>INDEX(DATA!Q2:Q427,DATA!A1)</f>
        <v>0</v>
      </c>
      <c r="G23" s="6" t="s">
        <v>119</v>
      </c>
      <c r="H23" s="1" t="s">
        <v>124</v>
      </c>
      <c r="K23" s="12">
        <f>INDEX(DATA!BC2:BC427,DATA!A1)</f>
        <v>1130161835</v>
      </c>
    </row>
    <row r="24" spans="1:11" ht="11.25">
      <c r="A24" s="6" t="s">
        <v>15</v>
      </c>
      <c r="B24" s="1" t="s">
        <v>35</v>
      </c>
      <c r="C24" s="1" t="s">
        <v>36</v>
      </c>
      <c r="D24" s="3" t="s">
        <v>37</v>
      </c>
      <c r="E24" s="4">
        <f>INDEX(DATA!R2:R427,DATA!A1)</f>
        <v>1115124.29</v>
      </c>
      <c r="G24" s="6" t="s">
        <v>120</v>
      </c>
      <c r="H24" s="1" t="s">
        <v>598</v>
      </c>
      <c r="K24" s="4">
        <f>INDEX(DATA!BD2:BD427,DATA!A1)</f>
        <v>585570.75</v>
      </c>
    </row>
    <row r="25" spans="7:11" ht="11.25">
      <c r="G25" s="6" t="s">
        <v>126</v>
      </c>
      <c r="H25" s="1" t="s">
        <v>134</v>
      </c>
      <c r="K25" s="12">
        <f>INDEX(DATA!BE2:BE427,DATA!A1)</f>
        <v>968209</v>
      </c>
    </row>
    <row r="26" spans="2:11" ht="11.25">
      <c r="B26" s="5" t="s">
        <v>733</v>
      </c>
      <c r="G26" s="6" t="s">
        <v>127</v>
      </c>
      <c r="H26" s="1" t="s">
        <v>586</v>
      </c>
      <c r="K26" s="12">
        <f>INDEX(DATA!BF2:BF427,DATA!A1)</f>
        <v>656445702</v>
      </c>
    </row>
    <row r="27" spans="1:11" ht="11.25">
      <c r="A27" s="6" t="s">
        <v>38</v>
      </c>
      <c r="B27" s="1" t="s">
        <v>45</v>
      </c>
      <c r="C27" s="1" t="s">
        <v>46</v>
      </c>
      <c r="D27" s="3" t="s">
        <v>21</v>
      </c>
      <c r="E27" s="4">
        <f>INDEX(DATA!S2:S427,DATA!A1)</f>
        <v>7584811.07</v>
      </c>
      <c r="G27" s="6" t="s">
        <v>128</v>
      </c>
      <c r="H27" s="1" t="s">
        <v>587</v>
      </c>
      <c r="K27" s="13">
        <f>INDEX(DATA!BG2:BG427,DATA!A1)</f>
        <v>0.00877703</v>
      </c>
    </row>
    <row r="28" spans="1:11" ht="11.25">
      <c r="A28" s="6" t="s">
        <v>39</v>
      </c>
      <c r="B28" s="1" t="s">
        <v>47</v>
      </c>
      <c r="C28" s="1" t="s">
        <v>48</v>
      </c>
      <c r="D28" s="3" t="s">
        <v>24</v>
      </c>
      <c r="E28" s="4">
        <f>INDEX(DATA!T2:T427,DATA!A1)</f>
        <v>790166.84</v>
      </c>
      <c r="G28" s="6" t="s">
        <v>129</v>
      </c>
      <c r="H28" s="1" t="s">
        <v>135</v>
      </c>
      <c r="K28" s="12">
        <f>INDEX(DATA!BH2:BH427,DATA!A1)</f>
        <v>478067537</v>
      </c>
    </row>
    <row r="29" spans="1:11" ht="11.25">
      <c r="A29" s="6" t="s">
        <v>40</v>
      </c>
      <c r="B29" s="1" t="s">
        <v>28</v>
      </c>
      <c r="C29" s="1" t="s">
        <v>49</v>
      </c>
      <c r="D29" s="3" t="s">
        <v>24</v>
      </c>
      <c r="E29" s="4">
        <f>INDEX(DATA!U2:U427,DATA!A1)</f>
        <v>0</v>
      </c>
      <c r="G29" s="6" t="s">
        <v>130</v>
      </c>
      <c r="H29" s="1" t="s">
        <v>136</v>
      </c>
      <c r="K29" s="4">
        <f>INDEX(DATA!BI2:BI427,DATA!A1)</f>
        <v>4196013.11</v>
      </c>
    </row>
    <row r="30" spans="1:11" ht="11.25">
      <c r="A30" s="6" t="s">
        <v>41</v>
      </c>
      <c r="B30" s="1" t="s">
        <v>50</v>
      </c>
      <c r="C30" s="1" t="s">
        <v>51</v>
      </c>
      <c r="D30" s="3" t="s">
        <v>24</v>
      </c>
      <c r="E30" s="4">
        <f>INDEX(DATA!V2:V427,DATA!A1)</f>
        <v>0</v>
      </c>
      <c r="G30" s="6" t="s">
        <v>131</v>
      </c>
      <c r="H30" s="1" t="s">
        <v>137</v>
      </c>
      <c r="K30" s="12">
        <f>INDEX(DATA!BJ2:BJ427,DATA!A1)</f>
        <v>564023</v>
      </c>
    </row>
    <row r="31" spans="1:11" ht="11.25">
      <c r="A31" s="6" t="s">
        <v>42</v>
      </c>
      <c r="B31" s="1" t="s">
        <v>52</v>
      </c>
      <c r="C31" s="1" t="s">
        <v>53</v>
      </c>
      <c r="D31" s="3" t="s">
        <v>21</v>
      </c>
      <c r="E31" s="4">
        <f>INDEX(DATA!W2:W427,DATA!A1)</f>
        <v>6794644.23</v>
      </c>
      <c r="G31" s="6" t="s">
        <v>132</v>
      </c>
      <c r="H31" s="1" t="s">
        <v>138</v>
      </c>
      <c r="K31" s="12">
        <f>INDEX(DATA!BK2:BK427,DATA!A1)</f>
        <v>382407594</v>
      </c>
    </row>
    <row r="32" spans="1:11" ht="11.25">
      <c r="A32" s="6" t="s">
        <v>43</v>
      </c>
      <c r="B32" s="1" t="s">
        <v>35</v>
      </c>
      <c r="C32" s="1" t="s">
        <v>54</v>
      </c>
      <c r="D32" s="3" t="s">
        <v>24</v>
      </c>
      <c r="E32" s="4">
        <f>INDEX(DATA!X2:X427,DATA!A1)</f>
        <v>1115124.29</v>
      </c>
      <c r="G32" s="6" t="s">
        <v>133</v>
      </c>
      <c r="H32" s="1" t="s">
        <v>139</v>
      </c>
      <c r="K32" s="1">
        <f>INDEX(DATA!BL2:BL427,DATA!A1)</f>
        <v>0.00059133</v>
      </c>
    </row>
    <row r="33" spans="1:11" ht="11.25">
      <c r="A33" s="6" t="s">
        <v>44</v>
      </c>
      <c r="B33" s="1" t="s">
        <v>55</v>
      </c>
      <c r="C33" s="1" t="s">
        <v>56</v>
      </c>
      <c r="D33" s="3" t="s">
        <v>21</v>
      </c>
      <c r="E33" s="4">
        <f>INDEX(DATA!Y2:Y427,DATA!A1)</f>
        <v>0</v>
      </c>
      <c r="G33" s="6" t="s">
        <v>140</v>
      </c>
      <c r="H33" s="1" t="s">
        <v>141</v>
      </c>
      <c r="K33" s="12">
        <f>INDEX(DATA!BM2:BM427,DATA!A1)</f>
        <v>204029429</v>
      </c>
    </row>
    <row r="34" spans="1:11" ht="11.25">
      <c r="A34" s="6" t="s">
        <v>57</v>
      </c>
      <c r="B34" s="1" t="s">
        <v>115</v>
      </c>
      <c r="C34" s="1" t="s">
        <v>125</v>
      </c>
      <c r="D34" s="3" t="s">
        <v>37</v>
      </c>
      <c r="E34" s="4">
        <f>INDEX(DATA!Z2:Z427,DATA!A1)</f>
        <v>5679519.94</v>
      </c>
      <c r="G34" s="6" t="s">
        <v>142</v>
      </c>
      <c r="H34" s="1" t="s">
        <v>143</v>
      </c>
      <c r="K34" s="4">
        <f>INDEX(DATA!BN2:BN427,DATA!A1)</f>
        <v>120648.72</v>
      </c>
    </row>
    <row r="36" spans="2:9" ht="11.25">
      <c r="B36" s="5" t="s">
        <v>734</v>
      </c>
      <c r="H36" s="5" t="s">
        <v>739</v>
      </c>
      <c r="I36" s="5"/>
    </row>
    <row r="37" spans="1:11" ht="11.25">
      <c r="A37" s="6" t="s">
        <v>58</v>
      </c>
      <c r="B37" s="1" t="s">
        <v>69</v>
      </c>
      <c r="C37" s="1" t="s">
        <v>70</v>
      </c>
      <c r="D37" s="3" t="s">
        <v>21</v>
      </c>
      <c r="E37" s="4">
        <f>INDEX(DATA!AA2:AA427,DATA!A1)</f>
        <v>1009514.52</v>
      </c>
      <c r="G37" s="6" t="s">
        <v>144</v>
      </c>
      <c r="H37" s="1" t="s">
        <v>687</v>
      </c>
      <c r="K37" s="4">
        <f>INDEX(DATA!BO2:BO427,DATA!A1)</f>
        <v>4902233</v>
      </c>
    </row>
    <row r="38" spans="1:11" ht="11.25">
      <c r="A38" s="6" t="s">
        <v>59</v>
      </c>
      <c r="B38" s="1" t="s">
        <v>71</v>
      </c>
      <c r="C38" s="1" t="s">
        <v>72</v>
      </c>
      <c r="D38" s="3" t="s">
        <v>24</v>
      </c>
      <c r="E38" s="4">
        <f>INDEX(DATA!AB2:AB427,DATA!A1)</f>
        <v>790166.84</v>
      </c>
      <c r="G38" s="6" t="s">
        <v>145</v>
      </c>
      <c r="H38" s="1" t="s">
        <v>696</v>
      </c>
      <c r="K38" s="4">
        <f>INDEX(DATA!BP2:BP427,DATA!A1)</f>
        <v>0</v>
      </c>
    </row>
    <row r="39" spans="1:11" ht="11.25">
      <c r="A39" s="6" t="s">
        <v>60</v>
      </c>
      <c r="B39" s="1" t="s">
        <v>73</v>
      </c>
      <c r="C39" s="1" t="s">
        <v>74</v>
      </c>
      <c r="D39" s="3" t="s">
        <v>24</v>
      </c>
      <c r="E39" s="4">
        <f>INDEX(DATA!AC2:AC427,DATA!A1)</f>
        <v>197851</v>
      </c>
      <c r="G39" s="1" t="s">
        <v>591</v>
      </c>
      <c r="H39" s="1" t="s">
        <v>592</v>
      </c>
      <c r="K39" s="4">
        <f>INDEX(DATA!BQ2:BQ427,DATA!A1)</f>
        <v>0</v>
      </c>
    </row>
    <row r="40" spans="1:13" ht="11.25">
      <c r="A40" s="6" t="s">
        <v>61</v>
      </c>
      <c r="B40" s="1" t="s">
        <v>75</v>
      </c>
      <c r="C40" s="1" t="s">
        <v>76</v>
      </c>
      <c r="D40" s="3" t="s">
        <v>24</v>
      </c>
      <c r="E40" s="4">
        <f>INDEX(DATA!AD2:AD427,DATA!A1)</f>
        <v>0</v>
      </c>
      <c r="G40" s="6" t="s">
        <v>146</v>
      </c>
      <c r="H40" s="1" t="s">
        <v>750</v>
      </c>
      <c r="K40" s="4">
        <f>INDEX(DATA!BR2:BR427,DATA!A1)</f>
        <v>-62857</v>
      </c>
      <c r="M40" s="78"/>
    </row>
    <row r="41" spans="1:11" ht="11.25">
      <c r="A41" s="6" t="s">
        <v>62</v>
      </c>
      <c r="B41" s="1" t="s">
        <v>77</v>
      </c>
      <c r="C41" s="1" t="s">
        <v>78</v>
      </c>
      <c r="D41" s="3" t="s">
        <v>24</v>
      </c>
      <c r="E41" s="4">
        <f>INDEX(DATA!AE2:AE427,DATA!A1)</f>
        <v>0</v>
      </c>
      <c r="G41" s="6" t="s">
        <v>147</v>
      </c>
      <c r="H41" s="1" t="s">
        <v>691</v>
      </c>
      <c r="K41" s="4">
        <f>INDEX(DATA!BS2:BS427,DATA!A1)</f>
        <v>-8</v>
      </c>
    </row>
    <row r="42" spans="1:11" ht="11.25">
      <c r="A42" s="6" t="s">
        <v>63</v>
      </c>
      <c r="B42" s="1" t="s">
        <v>35</v>
      </c>
      <c r="C42" s="1" t="s">
        <v>79</v>
      </c>
      <c r="D42" s="3" t="s">
        <v>24</v>
      </c>
      <c r="E42" s="4">
        <f>INDEX(DATA!AF2:AF427,DATA!A1)</f>
        <v>21496.68</v>
      </c>
      <c r="G42" s="6" t="s">
        <v>148</v>
      </c>
      <c r="H42" s="1" t="s">
        <v>149</v>
      </c>
      <c r="K42" s="12">
        <f>INDEX(DATA!BT2:BT427,DATA!A1)</f>
        <v>0</v>
      </c>
    </row>
    <row r="43" spans="1:11" ht="11.25">
      <c r="A43" s="6" t="s">
        <v>64</v>
      </c>
      <c r="B43" s="1" t="s">
        <v>80</v>
      </c>
      <c r="C43" s="1" t="s">
        <v>81</v>
      </c>
      <c r="D43" s="3" t="s">
        <v>21</v>
      </c>
      <c r="E43" s="4">
        <f>INDEX(DATA!AG2:AG427,DATA!A1)</f>
        <v>1007749.09</v>
      </c>
      <c r="G43" s="6" t="s">
        <v>150</v>
      </c>
      <c r="H43" s="1" t="s">
        <v>755</v>
      </c>
      <c r="K43" s="12">
        <f>INDEX(DATA!BU2:BU427,DATA!A1)</f>
        <v>4839368</v>
      </c>
    </row>
    <row r="44" spans="1:5" ht="11.25">
      <c r="A44" s="6" t="s">
        <v>65</v>
      </c>
      <c r="B44" s="1" t="s">
        <v>82</v>
      </c>
      <c r="C44" s="1" t="s">
        <v>27</v>
      </c>
      <c r="D44" s="3" t="s">
        <v>21</v>
      </c>
      <c r="E44" s="4">
        <f>INDEX(DATA!AH2:AH427,DATA!A1)</f>
        <v>0</v>
      </c>
    </row>
    <row r="45" spans="1:11" ht="11.25">
      <c r="A45" s="6" t="s">
        <v>66</v>
      </c>
      <c r="B45" s="1" t="s">
        <v>83</v>
      </c>
      <c r="C45" s="1" t="s">
        <v>594</v>
      </c>
      <c r="D45" s="3" t="s">
        <v>24</v>
      </c>
      <c r="E45" s="4">
        <f>INDEX(DATA!AI2:AI427,DATA!A1)</f>
        <v>0</v>
      </c>
      <c r="G45" s="8"/>
      <c r="H45" s="82" t="s">
        <v>740</v>
      </c>
      <c r="I45" s="82"/>
      <c r="J45" s="82"/>
      <c r="K45" s="82"/>
    </row>
    <row r="46" spans="1:11" ht="11.25">
      <c r="A46" s="6" t="s">
        <v>67</v>
      </c>
      <c r="B46" s="1" t="s">
        <v>84</v>
      </c>
      <c r="C46" s="1" t="s">
        <v>85</v>
      </c>
      <c r="D46" s="3" t="s">
        <v>24</v>
      </c>
      <c r="E46" s="4">
        <f>INDEX(DATA!AJ2:AJ427,DATA!A1)</f>
        <v>0</v>
      </c>
      <c r="G46" s="26" t="s">
        <v>151</v>
      </c>
      <c r="H46" s="61" t="s">
        <v>688</v>
      </c>
      <c r="I46" s="61"/>
      <c r="J46" s="61"/>
      <c r="K46" s="62">
        <f>INDEX(DATA!BV2:BV427,DATA!A1)</f>
        <v>0</v>
      </c>
    </row>
    <row r="47" spans="1:13" ht="11.25">
      <c r="A47" s="6" t="s">
        <v>68</v>
      </c>
      <c r="B47" s="1" t="s">
        <v>86</v>
      </c>
      <c r="D47" s="3" t="s">
        <v>37</v>
      </c>
      <c r="E47" s="4">
        <f>INDEX(DATA!AK2:AK427,DATA!A1)</f>
        <v>986252.41</v>
      </c>
      <c r="G47" s="26" t="s">
        <v>154</v>
      </c>
      <c r="H47" s="63" t="s">
        <v>697</v>
      </c>
      <c r="I47" s="63"/>
      <c r="J47" s="63"/>
      <c r="K47" s="64">
        <f>INDEX(DATA!BW2:BW427,DATA!A1)</f>
        <v>0</v>
      </c>
      <c r="M47" s="4"/>
    </row>
    <row r="48" spans="7:12" ht="11.25">
      <c r="G48" s="26" t="s">
        <v>155</v>
      </c>
      <c r="H48" s="65" t="s">
        <v>751</v>
      </c>
      <c r="I48" s="65"/>
      <c r="J48" s="65"/>
      <c r="K48" s="66">
        <f>INDEX(DATA!BX2:BX427,DATA!A1)</f>
        <v>0</v>
      </c>
      <c r="L48" s="4"/>
    </row>
    <row r="49" spans="2:11" ht="11.25">
      <c r="B49" s="5" t="s">
        <v>735</v>
      </c>
      <c r="G49" s="26" t="s">
        <v>156</v>
      </c>
      <c r="H49" s="67" t="s">
        <v>692</v>
      </c>
      <c r="I49" s="67"/>
      <c r="J49" s="67"/>
      <c r="K49" s="68">
        <f>INDEX(DATA!BY2:BY427,DATA!A1)</f>
        <v>0</v>
      </c>
    </row>
    <row r="50" spans="2:11" ht="11.25">
      <c r="B50" s="6" t="s">
        <v>595</v>
      </c>
      <c r="C50" s="14">
        <f>ROUND(E54/E13,0)</f>
        <v>9832</v>
      </c>
      <c r="G50" s="26" t="s">
        <v>152</v>
      </c>
      <c r="H50" s="59" t="s">
        <v>756</v>
      </c>
      <c r="I50" s="59"/>
      <c r="J50" s="59"/>
      <c r="K50" s="60">
        <f>INDEX(DATA!BZ2:BZ427,DATA!A1)</f>
        <v>0</v>
      </c>
    </row>
    <row r="51" spans="1:11" ht="11.25">
      <c r="A51" s="6" t="s">
        <v>87</v>
      </c>
      <c r="B51" s="1" t="s">
        <v>91</v>
      </c>
      <c r="C51" s="1" t="s">
        <v>92</v>
      </c>
      <c r="D51" s="3" t="s">
        <v>21</v>
      </c>
      <c r="E51" s="4">
        <f>INDEX(DATA!AL2:AL427,DATA!A1)</f>
        <v>6665772.350000001</v>
      </c>
      <c r="G51" s="26" t="s">
        <v>153</v>
      </c>
      <c r="H51" s="8" t="s">
        <v>693</v>
      </c>
      <c r="I51" s="8"/>
      <c r="J51" s="8"/>
      <c r="K51" s="25">
        <f>INDEX(DATA!CA2:CA427,DATA!A1)</f>
        <v>0</v>
      </c>
    </row>
    <row r="52" spans="1:11" ht="11.25">
      <c r="A52" s="6" t="s">
        <v>88</v>
      </c>
      <c r="B52" s="1" t="s">
        <v>93</v>
      </c>
      <c r="D52" s="3" t="s">
        <v>24</v>
      </c>
      <c r="E52" s="4">
        <f>INDEX(DATA!AM2:AM427,DATA!A1)</f>
        <v>0</v>
      </c>
      <c r="G52" s="26" t="s">
        <v>605</v>
      </c>
      <c r="H52" s="8" t="s">
        <v>741</v>
      </c>
      <c r="I52" s="8"/>
      <c r="J52" s="8"/>
      <c r="K52" s="25">
        <f>INDEX(DATA!CB2:CB427,DATA!A1)</f>
        <v>4839368</v>
      </c>
    </row>
    <row r="53" spans="1:12" ht="12" thickBot="1">
      <c r="A53" s="6" t="s">
        <v>89</v>
      </c>
      <c r="B53" s="1" t="s">
        <v>94</v>
      </c>
      <c r="D53" s="3" t="s">
        <v>24</v>
      </c>
      <c r="E53" s="4">
        <f>INDEX(DATA!AN2:AN427,DATA!A1)</f>
        <v>0</v>
      </c>
      <c r="G53" s="6" t="s">
        <v>606</v>
      </c>
      <c r="H53" s="1" t="s">
        <v>694</v>
      </c>
      <c r="K53" s="4">
        <f>INDEX(DATA!CC2:CC427,DATA!A1)</f>
        <v>0</v>
      </c>
      <c r="L53" s="4"/>
    </row>
    <row r="54" spans="1:11" ht="12" thickBot="1">
      <c r="A54" s="6" t="s">
        <v>90</v>
      </c>
      <c r="B54" s="1" t="s">
        <v>95</v>
      </c>
      <c r="D54" s="3" t="s">
        <v>37</v>
      </c>
      <c r="E54" s="4">
        <f>INDEX(DATA!AO2:AO427,DATA!A1)</f>
        <v>6665772.350000001</v>
      </c>
      <c r="G54" s="70" t="s">
        <v>157</v>
      </c>
      <c r="H54" s="5" t="s">
        <v>742</v>
      </c>
      <c r="I54" s="5"/>
      <c r="K54" s="32">
        <f>ROUND((K52+K53),0)</f>
        <v>4839368</v>
      </c>
    </row>
    <row r="56" spans="7:11" ht="11.25">
      <c r="G56" s="70"/>
      <c r="H56" s="5"/>
      <c r="I56" s="5"/>
      <c r="K56" s="73"/>
    </row>
    <row r="57" spans="1:11" ht="11.25">
      <c r="A57" s="80" t="s">
        <v>743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</row>
    <row r="58" spans="1:11" ht="11.25">
      <c r="A58" s="80" t="s">
        <v>744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</row>
    <row r="59" spans="1:11" ht="11.25">
      <c r="A59" s="80" t="s">
        <v>681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</row>
    <row r="60" spans="1:11" ht="11.25">
      <c r="A60" s="80" t="s">
        <v>682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</row>
  </sheetData>
  <sheetProtection/>
  <mergeCells count="7">
    <mergeCell ref="A57:K57"/>
    <mergeCell ref="A59:K59"/>
    <mergeCell ref="A60:K60"/>
    <mergeCell ref="A1:E1"/>
    <mergeCell ref="A2:E2"/>
    <mergeCell ref="H45:K45"/>
    <mergeCell ref="A58:K58"/>
  </mergeCells>
  <printOptions/>
  <pageMargins left="0.31" right="0.25" top="0.2" bottom="0.17" header="0.17" footer="0.17"/>
  <pageSetup fitToHeight="1" fitToWidth="1" horizontalDpi="600" verticalDpi="600" orientation="landscape" scale="87" r:id="rId2"/>
  <headerFooter>
    <oddFooter>&amp;L&amp;"Arial,Regular"&amp;8Page 1 of 1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49"/>
  <sheetViews>
    <sheetView zoomScalePageLayoutView="0" workbookViewId="0" topLeftCell="A17">
      <selection activeCell="G18" sqref="G18"/>
    </sheetView>
  </sheetViews>
  <sheetFormatPr defaultColWidth="9.140625" defaultRowHeight="11.25" customHeight="1"/>
  <cols>
    <col min="1" max="1" width="2.00390625" style="0" customWidth="1"/>
    <col min="2" max="2" width="49.00390625" style="0" customWidth="1"/>
    <col min="3" max="3" width="11.7109375" style="0" customWidth="1"/>
    <col min="4" max="4" width="1.8515625" style="0" customWidth="1"/>
    <col min="5" max="5" width="14.00390625" style="0" customWidth="1"/>
    <col min="6" max="6" width="45.8515625" style="0" customWidth="1"/>
    <col min="7" max="7" width="11.00390625" style="0" customWidth="1"/>
    <col min="8" max="8" width="14.7109375" style="0" bestFit="1" customWidth="1"/>
    <col min="10" max="10" width="13.421875" style="76" bestFit="1" customWidth="1"/>
    <col min="11" max="11" width="14.140625" style="76" customWidth="1"/>
  </cols>
  <sheetData>
    <row r="1" spans="1:7" ht="15.75" customHeight="1">
      <c r="A1" s="86" t="str">
        <f>INDEX(DATA!B2:B427,DATA!A1)</f>
        <v>Abbotsford</v>
      </c>
      <c r="B1" s="86"/>
      <c r="C1" s="86"/>
      <c r="D1" s="86"/>
      <c r="E1" s="86"/>
      <c r="F1" s="86"/>
      <c r="G1" s="86"/>
    </row>
    <row r="2" spans="1:7" ht="11.25" customHeight="1">
      <c r="A2" s="1"/>
      <c r="B2" s="1"/>
      <c r="C2" s="1"/>
      <c r="D2" s="1"/>
      <c r="E2" s="1"/>
      <c r="F2" s="1"/>
      <c r="G2" s="1"/>
    </row>
    <row r="3" spans="1:7" ht="11.25" customHeight="1">
      <c r="A3" s="42" t="s">
        <v>657</v>
      </c>
      <c r="B3" s="1"/>
      <c r="C3" s="1"/>
      <c r="D3" s="1"/>
      <c r="E3" s="1"/>
      <c r="F3" s="1"/>
      <c r="G3" s="1"/>
    </row>
    <row r="4" spans="1:7" ht="11.25" customHeight="1">
      <c r="A4" s="1"/>
      <c r="B4" s="1"/>
      <c r="C4" s="1"/>
      <c r="D4" s="1"/>
      <c r="E4" s="1"/>
      <c r="F4" s="1"/>
      <c r="G4" s="1"/>
    </row>
    <row r="5" spans="1:7" ht="13.5" customHeight="1">
      <c r="A5" s="1" t="s">
        <v>656</v>
      </c>
      <c r="B5" s="1"/>
      <c r="C5" s="1"/>
      <c r="D5" s="1"/>
      <c r="E5" s="1"/>
      <c r="F5" s="1"/>
      <c r="G5" s="1"/>
    </row>
    <row r="6" spans="1:7" ht="13.5" customHeight="1">
      <c r="A6" s="1" t="s">
        <v>658</v>
      </c>
      <c r="B6" s="1"/>
      <c r="C6" s="1"/>
      <c r="D6" s="1"/>
      <c r="E6" s="1"/>
      <c r="F6" s="1"/>
      <c r="G6" s="1"/>
    </row>
    <row r="7" spans="1:7" ht="13.5" customHeight="1">
      <c r="A7" s="33" t="s">
        <v>659</v>
      </c>
      <c r="B7" s="1"/>
      <c r="C7" s="1"/>
      <c r="D7" s="1"/>
      <c r="E7" s="1"/>
      <c r="F7" s="1"/>
      <c r="G7" s="1"/>
    </row>
    <row r="8" spans="1:7" ht="11.25" customHeight="1">
      <c r="A8" s="33"/>
      <c r="B8" s="1"/>
      <c r="C8" s="1"/>
      <c r="D8" s="1"/>
      <c r="E8" s="1"/>
      <c r="F8" s="1"/>
      <c r="G8" s="1"/>
    </row>
    <row r="9" spans="1:11" s="43" customFormat="1" ht="11.25" customHeight="1">
      <c r="A9" s="87"/>
      <c r="B9" s="87"/>
      <c r="C9" s="87"/>
      <c r="D9" s="87"/>
      <c r="E9" s="87"/>
      <c r="F9" s="87"/>
      <c r="G9" s="87"/>
      <c r="J9" s="77"/>
      <c r="K9" s="77"/>
    </row>
    <row r="10" spans="1:7" ht="11.25" customHeight="1">
      <c r="A10" s="1"/>
      <c r="B10" s="1"/>
      <c r="C10" s="1"/>
      <c r="D10" s="1"/>
      <c r="E10" s="1"/>
      <c r="F10" s="1"/>
      <c r="G10" s="1"/>
    </row>
    <row r="11" spans="1:11" s="43" customFormat="1" ht="11.25" customHeight="1">
      <c r="A11" s="83" t="s">
        <v>701</v>
      </c>
      <c r="B11" s="84"/>
      <c r="C11" s="84"/>
      <c r="D11" s="84"/>
      <c r="E11" s="84"/>
      <c r="F11" s="84"/>
      <c r="G11" s="85"/>
      <c r="J11" s="77"/>
      <c r="K11" s="77"/>
    </row>
    <row r="12" spans="1:7" ht="11.25" customHeight="1">
      <c r="A12" s="34"/>
      <c r="B12" s="34"/>
      <c r="C12" s="34"/>
      <c r="D12" s="34"/>
      <c r="E12" s="34"/>
      <c r="F12" s="34"/>
      <c r="G12" s="34"/>
    </row>
    <row r="13" spans="1:7" ht="11.25" customHeight="1">
      <c r="A13" s="88" t="s">
        <v>622</v>
      </c>
      <c r="B13" s="88"/>
      <c r="C13" s="1"/>
      <c r="D13" s="1"/>
      <c r="E13" s="35" t="s">
        <v>623</v>
      </c>
      <c r="F13" s="35"/>
      <c r="G13" s="34"/>
    </row>
    <row r="14" spans="1:7" ht="11.25" customHeight="1">
      <c r="A14" s="36">
        <v>1</v>
      </c>
      <c r="B14" s="37" t="s">
        <v>624</v>
      </c>
      <c r="C14" s="38">
        <f>IF(C15&gt;0,(INDEX(DATA!CE2:CE427,DATA!A1)),0)</f>
        <v>0</v>
      </c>
      <c r="D14" s="6"/>
      <c r="E14" s="53" t="s">
        <v>625</v>
      </c>
      <c r="F14" s="54" t="s">
        <v>702</v>
      </c>
      <c r="G14" s="44">
        <f>IF(C15&gt;0,(INDEX(DATA!CN2:CN427,DATA!A1)),0)</f>
        <v>0</v>
      </c>
    </row>
    <row r="15" spans="1:7" ht="11.25" customHeight="1">
      <c r="A15" s="36">
        <v>2</v>
      </c>
      <c r="B15" s="37" t="s">
        <v>626</v>
      </c>
      <c r="C15" s="6">
        <f>INDEX(DATA!CF2:CF427,DATA!A1)</f>
        <v>0</v>
      </c>
      <c r="D15" s="6"/>
      <c r="E15" s="48" t="s">
        <v>627</v>
      </c>
      <c r="F15" s="48" t="s">
        <v>720</v>
      </c>
      <c r="G15" s="47">
        <f>IF(C15&gt;0,(INDEX(DATA!CO2:CO427,DATA!A1)),0)</f>
        <v>0</v>
      </c>
    </row>
    <row r="16" spans="1:8" ht="11.25" customHeight="1">
      <c r="A16" s="36">
        <v>3</v>
      </c>
      <c r="B16" s="37" t="s">
        <v>628</v>
      </c>
      <c r="C16" s="40">
        <f>IF(C15&gt;0,(INDEX(DATA!CG2:CG427,DATA!A1)),0)</f>
        <v>0</v>
      </c>
      <c r="D16" s="6"/>
      <c r="E16" s="50" t="s">
        <v>629</v>
      </c>
      <c r="F16" s="50" t="s">
        <v>752</v>
      </c>
      <c r="G16" s="51">
        <f>IF(C15&gt;0,(INDEX(DATA!CP2:CP427,DATA!A1)),0)</f>
        <v>0</v>
      </c>
      <c r="H16" s="75"/>
    </row>
    <row r="17" spans="1:7" ht="11.25" customHeight="1">
      <c r="A17" s="36">
        <v>4</v>
      </c>
      <c r="B17" s="37" t="s">
        <v>630</v>
      </c>
      <c r="C17" s="38">
        <f>IF(C15&gt;0,(INDEX(DATA!CH2:CH427,DATA!A1)),0)</f>
        <v>0</v>
      </c>
      <c r="D17" s="6"/>
      <c r="E17" s="55" t="s">
        <v>631</v>
      </c>
      <c r="F17" s="55" t="s">
        <v>714</v>
      </c>
      <c r="G17" s="57">
        <f>IF(C15&gt;0,(INDEX(DATA!CQ2:CQ427,DATA!A1)),0)</f>
        <v>0</v>
      </c>
    </row>
    <row r="18" spans="1:7" ht="11.25" customHeight="1">
      <c r="A18" s="36">
        <v>5</v>
      </c>
      <c r="B18" s="37" t="s">
        <v>632</v>
      </c>
      <c r="C18" s="38">
        <f>IF(C15&gt;0,(INDEX(DATA!CI2:CI427,DATA!A1)),0)</f>
        <v>0</v>
      </c>
      <c r="D18" s="6"/>
      <c r="E18" s="49" t="s">
        <v>633</v>
      </c>
      <c r="F18" s="49" t="s">
        <v>703</v>
      </c>
      <c r="G18" s="58">
        <f>IF(C15&gt;0,(INDEX(DATA!CR2:CR427,DATA!A1)),0)</f>
        <v>0</v>
      </c>
    </row>
    <row r="19" spans="1:7" ht="11.25" customHeight="1">
      <c r="A19" s="36">
        <v>6</v>
      </c>
      <c r="B19" s="37" t="s">
        <v>715</v>
      </c>
      <c r="C19" s="38">
        <f>IF(C15&gt;0,(INDEX(DATA!CJ2:CJ427,DATA!A1)),0)</f>
        <v>0</v>
      </c>
      <c r="D19" s="36"/>
      <c r="E19" s="34"/>
      <c r="F19" s="34"/>
      <c r="G19" s="34"/>
    </row>
    <row r="20" spans="1:7" ht="11.25" customHeight="1">
      <c r="A20" s="36">
        <v>7</v>
      </c>
      <c r="B20" s="37" t="s">
        <v>634</v>
      </c>
      <c r="C20" s="38">
        <f>IF(C15&gt;0,(INDEX(DATA!CK2:CK427,DATA!A1)),0)</f>
        <v>0</v>
      </c>
      <c r="D20" s="36"/>
      <c r="E20" s="34"/>
      <c r="F20" s="34"/>
      <c r="G20" s="34"/>
    </row>
    <row r="21" spans="1:7" ht="11.25" customHeight="1">
      <c r="A21" s="36">
        <v>8</v>
      </c>
      <c r="B21" s="37" t="s">
        <v>635</v>
      </c>
      <c r="C21" s="40">
        <f>IF(C15&gt;0,(INDEX(DATA!CL2:CL427,DATA!A1)),0)</f>
        <v>0</v>
      </c>
      <c r="D21" s="36"/>
      <c r="E21" s="34"/>
      <c r="F21" s="34"/>
      <c r="G21" s="34"/>
    </row>
    <row r="22" spans="1:7" ht="11.25" customHeight="1">
      <c r="A22" s="36">
        <v>9</v>
      </c>
      <c r="B22" s="37" t="s">
        <v>636</v>
      </c>
      <c r="C22" s="38">
        <f>INDEX(DATA!CM2:CM427,DATA!A1)</f>
        <v>0</v>
      </c>
      <c r="D22" s="36"/>
      <c r="E22" s="34"/>
      <c r="F22" s="34"/>
      <c r="G22" s="34"/>
    </row>
    <row r="23" spans="1:7" ht="11.25" customHeight="1">
      <c r="A23" s="36"/>
      <c r="B23" s="37"/>
      <c r="C23" s="38"/>
      <c r="D23" s="36"/>
      <c r="E23" s="34"/>
      <c r="F23" s="34"/>
      <c r="G23" s="34"/>
    </row>
    <row r="24" spans="1:7" ht="11.25" customHeight="1">
      <c r="A24" s="36"/>
      <c r="B24" s="37"/>
      <c r="C24" s="38"/>
      <c r="D24" s="36"/>
      <c r="E24" s="34"/>
      <c r="F24" s="34"/>
      <c r="G24" s="34"/>
    </row>
    <row r="25" spans="1:7" ht="11.25" customHeight="1">
      <c r="A25" s="1"/>
      <c r="B25" s="1"/>
      <c r="C25" s="34"/>
      <c r="D25" s="34"/>
      <c r="E25" s="34"/>
      <c r="F25" s="34"/>
      <c r="G25" s="34"/>
    </row>
    <row r="26" spans="1:11" s="43" customFormat="1" ht="11.25" customHeight="1">
      <c r="A26" s="83" t="s">
        <v>704</v>
      </c>
      <c r="B26" s="84"/>
      <c r="C26" s="84"/>
      <c r="D26" s="84"/>
      <c r="E26" s="84"/>
      <c r="F26" s="84"/>
      <c r="G26" s="85"/>
      <c r="J26" s="77"/>
      <c r="K26" s="77"/>
    </row>
    <row r="27" spans="1:7" ht="11.25" customHeight="1">
      <c r="A27" s="1"/>
      <c r="B27" s="1"/>
      <c r="C27" s="1"/>
      <c r="D27" s="1"/>
      <c r="E27" s="1"/>
      <c r="F27" s="1"/>
      <c r="G27" s="1"/>
    </row>
    <row r="28" spans="1:7" ht="11.25" customHeight="1">
      <c r="A28" s="88" t="s">
        <v>637</v>
      </c>
      <c r="B28" s="88"/>
      <c r="C28" s="4" t="s">
        <v>593</v>
      </c>
      <c r="D28" s="1"/>
      <c r="E28" s="41" t="s">
        <v>638</v>
      </c>
      <c r="F28" s="35"/>
      <c r="G28" s="1"/>
    </row>
    <row r="29" spans="1:7" ht="11.25" customHeight="1">
      <c r="A29" s="36">
        <v>1</v>
      </c>
      <c r="B29" s="37" t="s">
        <v>639</v>
      </c>
      <c r="C29" s="4">
        <f>IF(C32&gt;0,(INDEX(DATA!BO2:BO427,DATA!A1)),0)</f>
        <v>0</v>
      </c>
      <c r="D29" s="1"/>
      <c r="E29" s="53" t="s">
        <v>640</v>
      </c>
      <c r="F29" s="54" t="s">
        <v>705</v>
      </c>
      <c r="G29" s="45">
        <f>INDEX(DATA!CV2:CV427,DATA!A1)</f>
        <v>0</v>
      </c>
    </row>
    <row r="30" spans="1:7" ht="11.25" customHeight="1">
      <c r="A30" s="36">
        <v>2</v>
      </c>
      <c r="B30" s="37" t="s">
        <v>641</v>
      </c>
      <c r="C30" s="12">
        <f>IF(C32&gt;0,(INDEX(DATA!I2:I427,DATA!A1)),0)</f>
        <v>0</v>
      </c>
      <c r="D30" s="1"/>
      <c r="E30" s="48" t="s">
        <v>642</v>
      </c>
      <c r="F30" s="48" t="s">
        <v>721</v>
      </c>
      <c r="G30" s="46">
        <f>INDEX(DATA!CW2:CW427,DATA!A1)</f>
        <v>0</v>
      </c>
    </row>
    <row r="31" spans="1:8" ht="11.25" customHeight="1">
      <c r="A31" s="1">
        <v>3</v>
      </c>
      <c r="B31" s="1" t="s">
        <v>643</v>
      </c>
      <c r="C31" s="4">
        <f>IF(C32&gt;0,(INDEX(DATA!CS2:CS427,DATA!A1)),0)</f>
        <v>0</v>
      </c>
      <c r="D31" s="1"/>
      <c r="E31" s="50" t="s">
        <v>644</v>
      </c>
      <c r="F31" s="50" t="s">
        <v>753</v>
      </c>
      <c r="G31" s="52">
        <f>INDEX(DATA!CX2:CX427,DATA!A1)</f>
        <v>0</v>
      </c>
      <c r="H31" s="75"/>
    </row>
    <row r="32" spans="1:7" ht="11.25" customHeight="1">
      <c r="A32" s="1">
        <v>4</v>
      </c>
      <c r="B32" s="1" t="s">
        <v>645</v>
      </c>
      <c r="C32" s="4">
        <f>INDEX(DATA!CT2:CT427,DATA!A1)</f>
        <v>0</v>
      </c>
      <c r="D32" s="1"/>
      <c r="E32" s="55" t="s">
        <v>646</v>
      </c>
      <c r="F32" s="55" t="s">
        <v>716</v>
      </c>
      <c r="G32" s="56">
        <f>INDEX(DATA!CY2:CY427,DATA!A1)</f>
        <v>0</v>
      </c>
    </row>
    <row r="33" spans="1:7" ht="11.25" customHeight="1">
      <c r="A33" s="1">
        <v>5</v>
      </c>
      <c r="B33" s="1" t="s">
        <v>647</v>
      </c>
      <c r="C33" s="4">
        <f>IF(C32&gt;0,(INDEX(DATA!CU2:CU427,DATA!A1)),)</f>
        <v>0</v>
      </c>
      <c r="D33" s="1"/>
      <c r="E33" s="49" t="s">
        <v>648</v>
      </c>
      <c r="F33" s="49" t="s">
        <v>706</v>
      </c>
      <c r="G33" s="72">
        <f>INDEX(DATA!CZ2:CZ427,DATA!A1)</f>
        <v>0</v>
      </c>
    </row>
    <row r="34" spans="1:7" ht="11.25" customHeight="1">
      <c r="A34" s="1" t="s">
        <v>593</v>
      </c>
      <c r="B34" s="1" t="s">
        <v>593</v>
      </c>
      <c r="C34" s="4" t="s">
        <v>593</v>
      </c>
      <c r="D34" s="1"/>
      <c r="E34" s="1"/>
      <c r="F34" s="1"/>
      <c r="G34" s="1"/>
    </row>
    <row r="35" spans="1:7" ht="11.25" customHeight="1">
      <c r="A35" s="1" t="s">
        <v>593</v>
      </c>
      <c r="B35" s="1"/>
      <c r="C35" s="4" t="s">
        <v>593</v>
      </c>
      <c r="D35" s="1"/>
      <c r="E35" s="1"/>
      <c r="F35" s="1"/>
      <c r="G35" s="1"/>
    </row>
    <row r="36" spans="1:7" ht="11.25" customHeight="1">
      <c r="A36" s="1"/>
      <c r="B36" s="1"/>
      <c r="C36" s="34"/>
      <c r="D36" s="34"/>
      <c r="E36" s="34"/>
      <c r="F36" s="34"/>
      <c r="G36" s="34"/>
    </row>
    <row r="37" spans="1:11" s="43" customFormat="1" ht="11.25" customHeight="1">
      <c r="A37" s="83" t="s">
        <v>707</v>
      </c>
      <c r="B37" s="84"/>
      <c r="C37" s="84"/>
      <c r="D37" s="84"/>
      <c r="E37" s="84"/>
      <c r="F37" s="84"/>
      <c r="G37" s="85"/>
      <c r="J37" s="77"/>
      <c r="K37" s="77"/>
    </row>
    <row r="38" spans="1:7" ht="11.25" customHeight="1">
      <c r="A38" s="1"/>
      <c r="B38" s="1"/>
      <c r="C38" s="1"/>
      <c r="D38" s="1"/>
      <c r="E38" s="1"/>
      <c r="F38" s="1"/>
      <c r="G38" s="1"/>
    </row>
    <row r="39" spans="1:7" ht="11.25" customHeight="1">
      <c r="A39" s="42" t="s">
        <v>649</v>
      </c>
      <c r="B39" s="1"/>
      <c r="C39" s="1"/>
      <c r="D39" s="1"/>
      <c r="E39" s="41" t="s">
        <v>650</v>
      </c>
      <c r="F39" s="1"/>
      <c r="G39" s="1"/>
    </row>
    <row r="40" spans="1:7" ht="11.25" customHeight="1">
      <c r="A40" s="1">
        <v>1</v>
      </c>
      <c r="B40" s="1" t="s">
        <v>717</v>
      </c>
      <c r="C40" s="4">
        <f>IF(OR(C48&gt;0,'FINAL AID'!C4=616),(INDEX(DATA!DA2:DA427,DATA!A1)),)</f>
        <v>0</v>
      </c>
      <c r="D40" s="1"/>
      <c r="E40" s="53" t="s">
        <v>651</v>
      </c>
      <c r="F40" s="54" t="s">
        <v>708</v>
      </c>
      <c r="G40" s="45">
        <f>INDEX(DATA!DK2:DK427,DATA!A1)</f>
        <v>0</v>
      </c>
    </row>
    <row r="41" spans="1:7" ht="11.25" customHeight="1">
      <c r="A41" s="1">
        <v>2</v>
      </c>
      <c r="B41" s="1" t="s">
        <v>718</v>
      </c>
      <c r="C41" s="4">
        <f>IF(OR(C48&gt;0,'FINAL AID'!C4=616),(INDEX(DATA!DB2:DB427+DATA!DC2:DC427+DATA!DD2:DD427,DATA!A1)),0)</f>
        <v>0</v>
      </c>
      <c r="D41" s="1"/>
      <c r="E41" s="48" t="s">
        <v>652</v>
      </c>
      <c r="F41" s="48" t="s">
        <v>722</v>
      </c>
      <c r="G41" s="48">
        <f>INDEX(DATA!DL2:DL427,DATA!A1)</f>
        <v>0</v>
      </c>
    </row>
    <row r="42" spans="1:8" ht="11.25" customHeight="1">
      <c r="A42" s="1">
        <v>3</v>
      </c>
      <c r="B42" s="1" t="s">
        <v>745</v>
      </c>
      <c r="C42" s="4">
        <f>IF(OR(C48&gt;0,'FINAL AID'!C4=616),(INDEX(DATA!DE2:DE427,DATA!A1)),0)</f>
        <v>0</v>
      </c>
      <c r="D42" s="1"/>
      <c r="E42" s="50" t="s">
        <v>653</v>
      </c>
      <c r="F42" s="50" t="s">
        <v>754</v>
      </c>
      <c r="G42" s="52">
        <f>INDEX(DATA!DM2:DM427,DATA!A1)</f>
        <v>0</v>
      </c>
      <c r="H42" s="75"/>
    </row>
    <row r="43" spans="1:7" ht="11.25" customHeight="1">
      <c r="A43" s="1">
        <v>4</v>
      </c>
      <c r="B43" s="1" t="s">
        <v>723</v>
      </c>
      <c r="C43" s="4">
        <f>IF(OR(C48&gt;0,'FINAL AID'!C4=616),(INDEX(DATA!DF2:DF427,DATA!A1)),0)</f>
        <v>0</v>
      </c>
      <c r="D43" s="1"/>
      <c r="E43" s="55" t="s">
        <v>654</v>
      </c>
      <c r="F43" s="55" t="s">
        <v>719</v>
      </c>
      <c r="G43" s="55">
        <f>INDEX(DATA!DN2:DN427,DATA!A1)</f>
        <v>0</v>
      </c>
    </row>
    <row r="44" spans="1:7" ht="11.25" customHeight="1">
      <c r="A44" s="1">
        <v>5</v>
      </c>
      <c r="B44" s="1" t="s">
        <v>746</v>
      </c>
      <c r="C44" s="4">
        <f>IF(OR(C48&gt;0,'FINAL AID'!C4=616),(INDEX(DATA!DG2:DG427,DATA!A1)),0)</f>
        <v>0</v>
      </c>
      <c r="D44" s="1"/>
      <c r="E44" s="49" t="s">
        <v>655</v>
      </c>
      <c r="F44" s="49" t="s">
        <v>709</v>
      </c>
      <c r="G44" s="72">
        <f>INDEX(DATA!DO2:DO427,DATA!A1)</f>
        <v>0</v>
      </c>
    </row>
    <row r="45" spans="1:7" ht="11.25" customHeight="1">
      <c r="A45" s="1">
        <v>6</v>
      </c>
      <c r="B45" s="1" t="s">
        <v>710</v>
      </c>
      <c r="C45" s="4">
        <f>IF(OR(C48&gt;0,'FINAL AID'!C4=616),(INDEX(DATA!BO2:BO427,DATA!A1)),0)</f>
        <v>0</v>
      </c>
      <c r="D45" s="1"/>
      <c r="E45" s="1"/>
      <c r="F45" s="1"/>
      <c r="G45" s="1"/>
    </row>
    <row r="46" spans="1:7" ht="11.25" customHeight="1">
      <c r="A46" s="1">
        <v>7</v>
      </c>
      <c r="B46" s="1" t="s">
        <v>711</v>
      </c>
      <c r="C46" s="4">
        <f>IF(OR(C48&gt;0,'FINAL AID'!C4=616),(INDEX(DATA!DH2:DH427,DATA!A1)),0)</f>
        <v>0</v>
      </c>
      <c r="D46" s="1"/>
      <c r="E46" s="1"/>
      <c r="F46" s="1"/>
      <c r="G46" s="1"/>
    </row>
    <row r="47" spans="1:7" ht="11.25" customHeight="1">
      <c r="A47" s="1">
        <v>8</v>
      </c>
      <c r="B47" s="1" t="s">
        <v>712</v>
      </c>
      <c r="C47" s="4">
        <f>C45+C46</f>
        <v>0</v>
      </c>
      <c r="D47" s="1"/>
      <c r="E47" s="1"/>
      <c r="F47" s="1"/>
      <c r="G47" s="1"/>
    </row>
    <row r="48" spans="1:7" ht="11.25" customHeight="1">
      <c r="A48" s="1">
        <v>9</v>
      </c>
      <c r="B48" s="1" t="s">
        <v>713</v>
      </c>
      <c r="C48" s="4">
        <f>INDEX(DATA!DJ2:DJ427,DATA!A1)</f>
        <v>0</v>
      </c>
      <c r="D48" s="1"/>
      <c r="E48" s="1"/>
      <c r="F48" s="1"/>
      <c r="G48" s="1"/>
    </row>
    <row r="49" spans="1:7" ht="11.25" customHeight="1">
      <c r="A49" s="1"/>
      <c r="B49" s="39" t="s">
        <v>724</v>
      </c>
      <c r="C49" s="1"/>
      <c r="D49" s="1"/>
      <c r="E49" s="1"/>
      <c r="F49" s="1"/>
      <c r="G49" s="1"/>
    </row>
  </sheetData>
  <sheetProtection/>
  <mergeCells count="7">
    <mergeCell ref="A37:G37"/>
    <mergeCell ref="A1:G1"/>
    <mergeCell ref="A9:G9"/>
    <mergeCell ref="A11:G11"/>
    <mergeCell ref="A13:B13"/>
    <mergeCell ref="A26:G26"/>
    <mergeCell ref="A28:B28"/>
  </mergeCells>
  <printOptions/>
  <pageMargins left="0.17" right="0.17" top="0.3" bottom="0.27" header="0.3" footer="0.17"/>
  <pageSetup fitToHeight="1" fitToWidth="1" horizontalDpi="600" verticalDpi="600" orientation="landscape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42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O429" sqref="DO429"/>
    </sheetView>
  </sheetViews>
  <sheetFormatPr defaultColWidth="9.140625" defaultRowHeight="15"/>
  <cols>
    <col min="1" max="1" width="5.8515625" style="0" bestFit="1" customWidth="1"/>
    <col min="2" max="2" width="32.421875" style="0" bestFit="1" customWidth="1"/>
    <col min="3" max="4" width="10.140625" style="0" bestFit="1" customWidth="1"/>
    <col min="5" max="5" width="11.7109375" style="0" bestFit="1" customWidth="1"/>
    <col min="6" max="6" width="10.140625" style="0" bestFit="1" customWidth="1"/>
    <col min="7" max="7" width="9.140625" style="0" bestFit="1" customWidth="1"/>
    <col min="8" max="8" width="5.57421875" style="0" bestFit="1" customWidth="1"/>
    <col min="9" max="9" width="10.140625" style="0" bestFit="1" customWidth="1"/>
    <col min="10" max="12" width="15.421875" style="0" bestFit="1" customWidth="1"/>
    <col min="13" max="13" width="11.7109375" style="0" bestFit="1" customWidth="1"/>
    <col min="14" max="16" width="4.57421875" style="0" bestFit="1" customWidth="1"/>
    <col min="17" max="17" width="10.140625" style="0" bestFit="1" customWidth="1"/>
    <col min="18" max="18" width="13.8515625" style="0" bestFit="1" customWidth="1"/>
    <col min="19" max="19" width="15.421875" style="0" bestFit="1" customWidth="1"/>
    <col min="20" max="20" width="12.7109375" style="0" bestFit="1" customWidth="1"/>
    <col min="21" max="21" width="10.140625" style="0" bestFit="1" customWidth="1"/>
    <col min="22" max="22" width="11.7109375" style="0" bestFit="1" customWidth="1"/>
    <col min="23" max="23" width="15.421875" style="0" bestFit="1" customWidth="1"/>
    <col min="24" max="24" width="13.8515625" style="0" bestFit="1" customWidth="1"/>
    <col min="25" max="25" width="8.140625" style="0" bestFit="1" customWidth="1"/>
    <col min="26" max="26" width="15.421875" style="0" bestFit="1" customWidth="1"/>
    <col min="27" max="27" width="13.8515625" style="0" bestFit="1" customWidth="1"/>
    <col min="28" max="28" width="12.7109375" style="0" bestFit="1" customWidth="1"/>
    <col min="29" max="29" width="13.8515625" style="0" bestFit="1" customWidth="1"/>
    <col min="30" max="30" width="12.7109375" style="0" bestFit="1" customWidth="1"/>
    <col min="31" max="31" width="13.8515625" style="0" bestFit="1" customWidth="1"/>
    <col min="32" max="32" width="12.7109375" style="0" bestFit="1" customWidth="1"/>
    <col min="33" max="33" width="13.8515625" style="0" bestFit="1" customWidth="1"/>
    <col min="34" max="34" width="12.7109375" style="0" bestFit="1" customWidth="1"/>
    <col min="35" max="35" width="13.8515625" style="0" bestFit="1" customWidth="1"/>
    <col min="36" max="36" width="9.140625" style="0" bestFit="1" customWidth="1"/>
    <col min="37" max="37" width="13.8515625" style="0" bestFit="1" customWidth="1"/>
    <col min="38" max="38" width="15.421875" style="0" bestFit="1" customWidth="1"/>
    <col min="39" max="40" width="11.7109375" style="0" bestFit="1" customWidth="1"/>
    <col min="41" max="42" width="15.421875" style="0" bestFit="1" customWidth="1"/>
    <col min="43" max="43" width="5.00390625" style="0" bestFit="1" customWidth="1"/>
    <col min="44" max="45" width="13.8515625" style="0" bestFit="1" customWidth="1"/>
    <col min="46" max="46" width="11.7109375" style="0" bestFit="1" customWidth="1"/>
    <col min="47" max="48" width="15.421875" style="0" bestFit="1" customWidth="1"/>
    <col min="49" max="49" width="13.8515625" style="0" bestFit="1" customWidth="1"/>
    <col min="50" max="50" width="9.00390625" style="0" bestFit="1" customWidth="1"/>
    <col min="51" max="51" width="17.57421875" style="0" bestFit="1" customWidth="1"/>
    <col min="52" max="52" width="8.00390625" style="0" bestFit="1" customWidth="1"/>
    <col min="53" max="53" width="19.140625" style="0" bestFit="1" customWidth="1"/>
    <col min="54" max="54" width="11.00390625" style="0" bestFit="1" customWidth="1"/>
    <col min="55" max="55" width="19.140625" style="0" bestFit="1" customWidth="1"/>
    <col min="56" max="56" width="13.8515625" style="0" bestFit="1" customWidth="1"/>
    <col min="57" max="57" width="8.00390625" style="0" bestFit="1" customWidth="1"/>
    <col min="58" max="58" width="19.140625" style="0" bestFit="1" customWidth="1"/>
    <col min="59" max="59" width="11.00390625" style="0" bestFit="1" customWidth="1"/>
    <col min="60" max="60" width="17.57421875" style="0" bestFit="1" customWidth="1"/>
    <col min="61" max="61" width="15.421875" style="0" bestFit="1" customWidth="1"/>
    <col min="62" max="62" width="8.00390625" style="0" bestFit="1" customWidth="1"/>
    <col min="63" max="63" width="17.57421875" style="0" bestFit="1" customWidth="1"/>
    <col min="64" max="64" width="11.00390625" style="0" bestFit="1" customWidth="1"/>
    <col min="65" max="65" width="17.28125" style="0" bestFit="1" customWidth="1"/>
    <col min="66" max="66" width="14.57421875" style="0" bestFit="1" customWidth="1"/>
    <col min="67" max="67" width="15.421875" style="0" bestFit="1" customWidth="1"/>
    <col min="68" max="68" width="13.57421875" style="0" bestFit="1" customWidth="1"/>
    <col min="69" max="69" width="11.7109375" style="0" bestFit="1" customWidth="1"/>
    <col min="70" max="70" width="13.57421875" style="0" bestFit="1" customWidth="1"/>
    <col min="71" max="71" width="9.8515625" style="0" bestFit="1" customWidth="1"/>
    <col min="72" max="72" width="4.57421875" style="0" bestFit="1" customWidth="1"/>
    <col min="73" max="73" width="15.421875" style="0" bestFit="1" customWidth="1"/>
    <col min="74" max="74" width="13.8515625" style="0" bestFit="1" customWidth="1"/>
    <col min="75" max="76" width="12.421875" style="0" bestFit="1" customWidth="1"/>
    <col min="77" max="77" width="9.140625" style="0" bestFit="1" customWidth="1"/>
    <col min="78" max="78" width="13.8515625" style="0" bestFit="1" customWidth="1"/>
    <col min="79" max="79" width="6.57421875" style="0" bestFit="1" customWidth="1"/>
    <col min="80" max="80" width="15.421875" style="0" bestFit="1" customWidth="1"/>
    <col min="81" max="81" width="10.00390625" style="27" bestFit="1" customWidth="1"/>
    <col min="82" max="82" width="15.421875" style="0" bestFit="1" customWidth="1"/>
    <col min="83" max="83" width="10.140625" style="0" bestFit="1" customWidth="1"/>
    <col min="84" max="84" width="9.8515625" style="0" bestFit="1" customWidth="1"/>
    <col min="85" max="85" width="10.140625" style="0" bestFit="1" customWidth="1"/>
    <col min="86" max="86" width="15.421875" style="0" bestFit="1" customWidth="1"/>
    <col min="87" max="87" width="13.8515625" style="0" bestFit="1" customWidth="1"/>
    <col min="88" max="88" width="12.7109375" style="0" bestFit="1" customWidth="1"/>
    <col min="89" max="89" width="15.421875" style="0" bestFit="1" customWidth="1"/>
    <col min="90" max="90" width="11.7109375" style="0" bestFit="1" customWidth="1"/>
    <col min="91" max="92" width="12.7109375" style="0" bestFit="1" customWidth="1"/>
    <col min="93" max="94" width="10.8515625" style="0" bestFit="1" customWidth="1"/>
    <col min="95" max="95" width="9.421875" style="0" bestFit="1" customWidth="1"/>
    <col min="96" max="96" width="12.7109375" style="0" bestFit="1" customWidth="1"/>
    <col min="97" max="97" width="11.7109375" style="0" bestFit="1" customWidth="1"/>
    <col min="98" max="98" width="10.8515625" style="0" bestFit="1" customWidth="1"/>
    <col min="99" max="100" width="12.7109375" style="0" bestFit="1" customWidth="1"/>
    <col min="101" max="101" width="12.421875" style="0" bestFit="1" customWidth="1"/>
    <col min="102" max="102" width="10.8515625" style="0" bestFit="1" customWidth="1"/>
    <col min="103" max="103" width="9.7109375" style="0" bestFit="1" customWidth="1"/>
    <col min="104" max="104" width="12.7109375" style="0" bestFit="1" customWidth="1"/>
    <col min="105" max="105" width="15.421875" style="0" bestFit="1" customWidth="1"/>
    <col min="106" max="108" width="12.7109375" style="0" bestFit="1" customWidth="1"/>
    <col min="109" max="109" width="12.57421875" style="0" bestFit="1" customWidth="1"/>
    <col min="110" max="111" width="15.421875" style="0" bestFit="1" customWidth="1"/>
    <col min="112" max="112" width="12.7109375" style="0" bestFit="1" customWidth="1"/>
    <col min="113" max="113" width="15.421875" style="0" bestFit="1" customWidth="1"/>
    <col min="114" max="115" width="12.7109375" style="0" bestFit="1" customWidth="1"/>
    <col min="116" max="116" width="8.421875" style="0" bestFit="1" customWidth="1"/>
    <col min="117" max="117" width="10.8515625" style="0" bestFit="1" customWidth="1"/>
    <col min="118" max="118" width="9.7109375" style="0" bestFit="1" customWidth="1"/>
    <col min="119" max="119" width="12.7109375" style="0" bestFit="1" customWidth="1"/>
  </cols>
  <sheetData>
    <row r="1" spans="1:121" s="10" customFormat="1" ht="15">
      <c r="A1" s="10">
        <v>2</v>
      </c>
      <c r="B1" s="9" t="s">
        <v>579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19</v>
      </c>
      <c r="I1" s="9" t="s">
        <v>6</v>
      </c>
      <c r="J1" s="9" t="s">
        <v>7</v>
      </c>
      <c r="K1" s="9" t="s">
        <v>9</v>
      </c>
      <c r="L1" s="9" t="s">
        <v>8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38</v>
      </c>
      <c r="T1" s="9" t="s">
        <v>39</v>
      </c>
      <c r="U1" s="9" t="s">
        <v>40</v>
      </c>
      <c r="V1" s="9" t="s">
        <v>41</v>
      </c>
      <c r="W1" s="9" t="s">
        <v>42</v>
      </c>
      <c r="X1" s="9" t="s">
        <v>43</v>
      </c>
      <c r="Y1" s="9" t="s">
        <v>44</v>
      </c>
      <c r="Z1" s="9" t="s">
        <v>57</v>
      </c>
      <c r="AA1" s="9" t="s">
        <v>58</v>
      </c>
      <c r="AB1" s="9" t="s">
        <v>59</v>
      </c>
      <c r="AC1" s="9" t="s">
        <v>60</v>
      </c>
      <c r="AD1" s="9" t="s">
        <v>61</v>
      </c>
      <c r="AE1" s="9" t="s">
        <v>62</v>
      </c>
      <c r="AF1" s="9" t="s">
        <v>63</v>
      </c>
      <c r="AG1" s="9" t="s">
        <v>64</v>
      </c>
      <c r="AH1" s="9" t="s">
        <v>65</v>
      </c>
      <c r="AI1" s="9" t="s">
        <v>66</v>
      </c>
      <c r="AJ1" s="9" t="s">
        <v>67</v>
      </c>
      <c r="AK1" s="9" t="s">
        <v>68</v>
      </c>
      <c r="AL1" s="9" t="s">
        <v>87</v>
      </c>
      <c r="AM1" s="9" t="s">
        <v>88</v>
      </c>
      <c r="AN1" s="9" t="s">
        <v>89</v>
      </c>
      <c r="AO1" s="9" t="s">
        <v>90</v>
      </c>
      <c r="AP1" s="9" t="s">
        <v>588</v>
      </c>
      <c r="AQ1" s="9" t="s">
        <v>98</v>
      </c>
      <c r="AR1" s="9" t="s">
        <v>99</v>
      </c>
      <c r="AS1" s="9" t="s">
        <v>100</v>
      </c>
      <c r="AT1" s="9" t="s">
        <v>101</v>
      </c>
      <c r="AU1" s="9" t="s">
        <v>102</v>
      </c>
      <c r="AV1" s="9" t="s">
        <v>107</v>
      </c>
      <c r="AW1" s="9" t="s">
        <v>110</v>
      </c>
      <c r="AX1" s="9" t="s">
        <v>589</v>
      </c>
      <c r="AY1" s="9" t="s">
        <v>113</v>
      </c>
      <c r="AZ1" s="9" t="s">
        <v>116</v>
      </c>
      <c r="BA1" s="9" t="s">
        <v>117</v>
      </c>
      <c r="BB1" s="9" t="s">
        <v>118</v>
      </c>
      <c r="BC1" s="9" t="s">
        <v>119</v>
      </c>
      <c r="BD1" s="9" t="s">
        <v>120</v>
      </c>
      <c r="BE1" s="9" t="s">
        <v>126</v>
      </c>
      <c r="BF1" s="9" t="s">
        <v>127</v>
      </c>
      <c r="BG1" s="9" t="s">
        <v>128</v>
      </c>
      <c r="BH1" s="9" t="s">
        <v>129</v>
      </c>
      <c r="BI1" s="9" t="s">
        <v>130</v>
      </c>
      <c r="BJ1" s="9" t="s">
        <v>131</v>
      </c>
      <c r="BK1" s="9" t="s">
        <v>132</v>
      </c>
      <c r="BL1" s="9" t="s">
        <v>133</v>
      </c>
      <c r="BM1" s="9" t="s">
        <v>140</v>
      </c>
      <c r="BN1" s="9" t="s">
        <v>142</v>
      </c>
      <c r="BO1" s="9" t="s">
        <v>590</v>
      </c>
      <c r="BP1" s="9" t="s">
        <v>145</v>
      </c>
      <c r="BQ1" s="9" t="s">
        <v>591</v>
      </c>
      <c r="BR1" s="9" t="s">
        <v>146</v>
      </c>
      <c r="BS1" s="9" t="s">
        <v>147</v>
      </c>
      <c r="BT1" s="9" t="s">
        <v>148</v>
      </c>
      <c r="BU1" s="9" t="s">
        <v>150</v>
      </c>
      <c r="BV1" s="9" t="s">
        <v>151</v>
      </c>
      <c r="BW1" s="9" t="s">
        <v>580</v>
      </c>
      <c r="BX1" s="9" t="s">
        <v>581</v>
      </c>
      <c r="BY1" s="9" t="s">
        <v>582</v>
      </c>
      <c r="BZ1" s="9" t="s">
        <v>152</v>
      </c>
      <c r="CA1" s="9" t="s">
        <v>153</v>
      </c>
      <c r="CB1" s="9" t="s">
        <v>605</v>
      </c>
      <c r="CC1" s="9" t="s">
        <v>607</v>
      </c>
      <c r="CD1" s="9" t="s">
        <v>608</v>
      </c>
      <c r="CE1" s="9" t="s">
        <v>609</v>
      </c>
      <c r="CF1" s="9" t="s">
        <v>610</v>
      </c>
      <c r="CG1" s="9" t="s">
        <v>611</v>
      </c>
      <c r="CH1" s="9" t="s">
        <v>612</v>
      </c>
      <c r="CI1" s="9" t="s">
        <v>613</v>
      </c>
      <c r="CJ1" s="9" t="s">
        <v>614</v>
      </c>
      <c r="CK1" s="9" t="s">
        <v>615</v>
      </c>
      <c r="CL1" s="9" t="s">
        <v>616</v>
      </c>
      <c r="CM1" s="9" t="s">
        <v>617</v>
      </c>
      <c r="CN1" s="9" t="s">
        <v>618</v>
      </c>
      <c r="CO1" s="9" t="s">
        <v>729</v>
      </c>
      <c r="CP1" s="9" t="s">
        <v>619</v>
      </c>
      <c r="CQ1" s="9" t="s">
        <v>620</v>
      </c>
      <c r="CR1" s="9" t="s">
        <v>621</v>
      </c>
      <c r="CS1" s="9" t="s">
        <v>660</v>
      </c>
      <c r="CT1" s="9" t="s">
        <v>661</v>
      </c>
      <c r="CU1" s="9" t="s">
        <v>662</v>
      </c>
      <c r="CV1" s="9" t="s">
        <v>663</v>
      </c>
      <c r="CW1" s="9" t="s">
        <v>728</v>
      </c>
      <c r="CX1" s="9" t="s">
        <v>664</v>
      </c>
      <c r="CY1" s="9" t="s">
        <v>665</v>
      </c>
      <c r="CZ1" s="9" t="s">
        <v>666</v>
      </c>
      <c r="DA1" s="9" t="s">
        <v>667</v>
      </c>
      <c r="DB1" s="9" t="s">
        <v>668</v>
      </c>
      <c r="DC1" s="9" t="s">
        <v>669</v>
      </c>
      <c r="DD1" s="9" t="s">
        <v>670</v>
      </c>
      <c r="DE1" s="9" t="s">
        <v>671</v>
      </c>
      <c r="DF1" s="9" t="s">
        <v>672</v>
      </c>
      <c r="DG1" s="9" t="s">
        <v>747</v>
      </c>
      <c r="DH1" s="9" t="s">
        <v>673</v>
      </c>
      <c r="DI1" s="9" t="s">
        <v>674</v>
      </c>
      <c r="DJ1" s="9" t="s">
        <v>675</v>
      </c>
      <c r="DK1" s="9" t="s">
        <v>676</v>
      </c>
      <c r="DL1" s="9" t="s">
        <v>727</v>
      </c>
      <c r="DM1" s="9" t="s">
        <v>677</v>
      </c>
      <c r="DN1" s="9" t="s">
        <v>678</v>
      </c>
      <c r="DO1" s="9" t="s">
        <v>679</v>
      </c>
      <c r="DP1" s="9" t="s">
        <v>583</v>
      </c>
      <c r="DQ1" s="10" t="s">
        <v>748</v>
      </c>
    </row>
    <row r="2" spans="1:119" ht="15">
      <c r="A2" t="s">
        <v>583</v>
      </c>
      <c r="B2" t="s">
        <v>584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</row>
    <row r="3" spans="1:121" ht="15">
      <c r="A3" s="9">
        <v>7</v>
      </c>
      <c r="B3" s="9" t="s">
        <v>159</v>
      </c>
      <c r="C3" s="9">
        <v>647</v>
      </c>
      <c r="D3" s="9">
        <v>653</v>
      </c>
      <c r="E3" s="9">
        <v>1300</v>
      </c>
      <c r="F3" s="9">
        <v>650</v>
      </c>
      <c r="G3" s="9">
        <v>28</v>
      </c>
      <c r="H3" s="9">
        <v>0</v>
      </c>
      <c r="I3" s="9">
        <v>678</v>
      </c>
      <c r="J3" s="9">
        <v>7547430.06</v>
      </c>
      <c r="K3" s="9">
        <v>1432019.77</v>
      </c>
      <c r="L3" s="9">
        <v>5000286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1115124.29</v>
      </c>
      <c r="S3" s="9">
        <v>7584811.07</v>
      </c>
      <c r="T3" s="9">
        <v>790166.84</v>
      </c>
      <c r="U3" s="9">
        <v>0</v>
      </c>
      <c r="V3" s="9">
        <v>0</v>
      </c>
      <c r="W3" s="9">
        <v>6794644.23</v>
      </c>
      <c r="X3" s="9">
        <v>1115124.29</v>
      </c>
      <c r="Y3" s="9">
        <v>0</v>
      </c>
      <c r="Z3" s="9">
        <v>5679519.94</v>
      </c>
      <c r="AA3" s="9">
        <v>1009514.52</v>
      </c>
      <c r="AB3" s="9">
        <v>790166.84</v>
      </c>
      <c r="AC3" s="9">
        <v>197851</v>
      </c>
      <c r="AD3" s="9">
        <v>0</v>
      </c>
      <c r="AE3" s="9">
        <v>0</v>
      </c>
      <c r="AF3" s="9">
        <v>21496.68</v>
      </c>
      <c r="AG3" s="9">
        <v>1007749.09</v>
      </c>
      <c r="AH3" s="9">
        <v>0</v>
      </c>
      <c r="AI3" s="9">
        <v>0</v>
      </c>
      <c r="AJ3" s="9">
        <v>0</v>
      </c>
      <c r="AK3" s="9">
        <v>986252.41</v>
      </c>
      <c r="AL3" s="9">
        <v>6665772.350000001</v>
      </c>
      <c r="AM3" s="9">
        <v>0</v>
      </c>
      <c r="AN3" s="9">
        <v>0</v>
      </c>
      <c r="AO3" s="9">
        <v>6665772.350000001</v>
      </c>
      <c r="AP3" s="9">
        <v>6665772.350000001</v>
      </c>
      <c r="AQ3" s="9">
        <v>1000</v>
      </c>
      <c r="AR3" s="9">
        <v>678000</v>
      </c>
      <c r="AS3" s="9">
        <v>678000</v>
      </c>
      <c r="AT3" s="9">
        <v>9498</v>
      </c>
      <c r="AU3" s="9">
        <v>6439644</v>
      </c>
      <c r="AV3" s="9">
        <v>5761644</v>
      </c>
      <c r="AW3" s="9">
        <v>226128.35000000056</v>
      </c>
      <c r="AX3" s="9">
        <v>263095</v>
      </c>
      <c r="AY3" s="9">
        <v>178378165</v>
      </c>
      <c r="AZ3" s="9">
        <v>1930000</v>
      </c>
      <c r="BA3" s="9">
        <v>1308540000</v>
      </c>
      <c r="BB3" s="9">
        <v>0.00051813</v>
      </c>
      <c r="BC3" s="9">
        <v>1130161835</v>
      </c>
      <c r="BD3" s="9">
        <v>585570.75</v>
      </c>
      <c r="BE3" s="9">
        <v>968209</v>
      </c>
      <c r="BF3" s="9">
        <v>656445702</v>
      </c>
      <c r="BG3" s="9">
        <v>0.00877703</v>
      </c>
      <c r="BH3" s="9">
        <v>478067537</v>
      </c>
      <c r="BI3" s="9">
        <v>4196013.11</v>
      </c>
      <c r="BJ3" s="9">
        <v>564023</v>
      </c>
      <c r="BK3" s="9">
        <v>382407594</v>
      </c>
      <c r="BL3" s="9">
        <v>0.00059133</v>
      </c>
      <c r="BM3" s="9">
        <v>204029429</v>
      </c>
      <c r="BN3" s="9">
        <v>120648.72</v>
      </c>
      <c r="BO3" s="9">
        <v>4902233</v>
      </c>
      <c r="BP3" s="9">
        <v>0</v>
      </c>
      <c r="BQ3" s="9">
        <v>0</v>
      </c>
      <c r="BR3" s="9">
        <v>-62857</v>
      </c>
      <c r="BS3" s="9">
        <v>-8</v>
      </c>
      <c r="BT3" s="9">
        <v>0</v>
      </c>
      <c r="BU3" s="9">
        <v>4839368</v>
      </c>
      <c r="BV3" s="9">
        <v>0</v>
      </c>
      <c r="BW3" s="9">
        <v>0</v>
      </c>
      <c r="BX3" s="9">
        <v>0</v>
      </c>
      <c r="BY3" s="9">
        <v>0</v>
      </c>
      <c r="BZ3" s="9">
        <v>0</v>
      </c>
      <c r="CA3" s="9">
        <v>0</v>
      </c>
      <c r="CB3" s="9">
        <v>4839368</v>
      </c>
      <c r="CC3" s="9">
        <v>0</v>
      </c>
      <c r="CD3" s="9">
        <v>4839368</v>
      </c>
      <c r="CE3" s="9">
        <v>678</v>
      </c>
      <c r="CF3" s="9">
        <v>0</v>
      </c>
      <c r="CG3" s="9">
        <v>678</v>
      </c>
      <c r="CH3" s="9">
        <v>5679519.94</v>
      </c>
      <c r="CI3" s="9">
        <v>986252.41</v>
      </c>
      <c r="CJ3" s="9">
        <v>0</v>
      </c>
      <c r="CK3" s="9">
        <v>6665772.350000001</v>
      </c>
      <c r="CL3" s="9">
        <v>9831.52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7230.43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4990123.11</v>
      </c>
      <c r="DB3" s="9">
        <v>0</v>
      </c>
      <c r="DC3" s="9">
        <v>0</v>
      </c>
      <c r="DD3" s="9">
        <v>0</v>
      </c>
      <c r="DE3" s="9">
        <v>0</v>
      </c>
      <c r="DF3" s="9">
        <v>4990123.11</v>
      </c>
      <c r="DG3" s="9">
        <v>4491110.799000001</v>
      </c>
      <c r="DH3" s="9">
        <v>0</v>
      </c>
      <c r="DI3" s="9">
        <v>4902232.58</v>
      </c>
      <c r="DJ3" s="9">
        <v>0</v>
      </c>
      <c r="DK3" s="9">
        <v>0</v>
      </c>
      <c r="DL3" s="9">
        <v>0</v>
      </c>
      <c r="DM3" s="9">
        <v>0</v>
      </c>
      <c r="DN3" s="9">
        <v>0</v>
      </c>
      <c r="DO3" s="9">
        <v>0</v>
      </c>
      <c r="DP3">
        <v>7</v>
      </c>
      <c r="DQ3">
        <f>DP3-A3</f>
        <v>0</v>
      </c>
    </row>
    <row r="4" spans="1:121" ht="15">
      <c r="A4" s="9">
        <v>14</v>
      </c>
      <c r="B4" s="9" t="s">
        <v>160</v>
      </c>
      <c r="C4" s="9">
        <v>1802</v>
      </c>
      <c r="D4" s="9">
        <v>1767</v>
      </c>
      <c r="E4" s="9">
        <v>3569</v>
      </c>
      <c r="F4" s="9">
        <v>1785</v>
      </c>
      <c r="G4" s="9">
        <v>60</v>
      </c>
      <c r="H4" s="9">
        <v>0</v>
      </c>
      <c r="I4" s="9">
        <v>1845</v>
      </c>
      <c r="J4" s="9">
        <v>20839670.25</v>
      </c>
      <c r="K4" s="9">
        <v>12721563.01</v>
      </c>
      <c r="L4" s="9">
        <v>5605107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2513000.24</v>
      </c>
      <c r="S4" s="9">
        <v>21164854.23</v>
      </c>
      <c r="T4" s="9">
        <v>145655.29</v>
      </c>
      <c r="U4" s="9">
        <v>0</v>
      </c>
      <c r="V4" s="9">
        <v>285.53</v>
      </c>
      <c r="W4" s="9">
        <v>21018913.41</v>
      </c>
      <c r="X4" s="9">
        <v>2513000.24</v>
      </c>
      <c r="Y4" s="9">
        <v>0</v>
      </c>
      <c r="Z4" s="9">
        <v>18505913.17</v>
      </c>
      <c r="AA4" s="9">
        <v>4493812.42</v>
      </c>
      <c r="AB4" s="9">
        <v>145655.29</v>
      </c>
      <c r="AC4" s="9">
        <v>813211</v>
      </c>
      <c r="AD4" s="9">
        <v>0</v>
      </c>
      <c r="AE4" s="9">
        <v>3530000</v>
      </c>
      <c r="AF4" s="9">
        <v>4946.13</v>
      </c>
      <c r="AG4" s="9">
        <v>5286760.27</v>
      </c>
      <c r="AH4" s="9">
        <v>0</v>
      </c>
      <c r="AI4" s="9">
        <v>3530000</v>
      </c>
      <c r="AJ4" s="9">
        <v>0</v>
      </c>
      <c r="AK4" s="9">
        <v>1751814.14</v>
      </c>
      <c r="AL4" s="9">
        <v>20257727.310000002</v>
      </c>
      <c r="AM4" s="9">
        <v>0</v>
      </c>
      <c r="AN4" s="9">
        <v>0</v>
      </c>
      <c r="AO4" s="9">
        <v>20257727.310000002</v>
      </c>
      <c r="AP4" s="9">
        <v>20257727.310000002</v>
      </c>
      <c r="AQ4" s="9">
        <v>1000</v>
      </c>
      <c r="AR4" s="9">
        <v>1845000</v>
      </c>
      <c r="AS4" s="9">
        <v>1845000</v>
      </c>
      <c r="AT4" s="9">
        <v>9498</v>
      </c>
      <c r="AU4" s="9">
        <v>17523810</v>
      </c>
      <c r="AV4" s="9">
        <v>15678810</v>
      </c>
      <c r="AW4" s="9">
        <v>2733917.3100000024</v>
      </c>
      <c r="AX4" s="9">
        <v>772397</v>
      </c>
      <c r="AY4" s="9">
        <v>1425072914</v>
      </c>
      <c r="AZ4" s="9">
        <v>1930000</v>
      </c>
      <c r="BA4" s="9">
        <v>3560850000</v>
      </c>
      <c r="BB4" s="9">
        <v>0.00051813</v>
      </c>
      <c r="BC4" s="9">
        <v>2135777086</v>
      </c>
      <c r="BD4" s="9">
        <v>1106610.18</v>
      </c>
      <c r="BE4" s="9">
        <v>968209</v>
      </c>
      <c r="BF4" s="9">
        <v>1786345605</v>
      </c>
      <c r="BG4" s="9">
        <v>0.00877703</v>
      </c>
      <c r="BH4" s="9">
        <v>361272691</v>
      </c>
      <c r="BI4" s="9">
        <v>3170901.25</v>
      </c>
      <c r="BJ4" s="9">
        <v>564023</v>
      </c>
      <c r="BK4" s="9">
        <v>1040622435</v>
      </c>
      <c r="BL4" s="9">
        <v>0.00262719</v>
      </c>
      <c r="BM4" s="9">
        <v>-384450479</v>
      </c>
      <c r="BN4" s="9">
        <v>-1010024.45</v>
      </c>
      <c r="BO4" s="9">
        <v>3267487</v>
      </c>
      <c r="BP4" s="9">
        <v>0</v>
      </c>
      <c r="BQ4" s="9">
        <v>0</v>
      </c>
      <c r="BR4" s="9">
        <v>-41896</v>
      </c>
      <c r="BS4" s="9">
        <v>-75</v>
      </c>
      <c r="BT4" s="9">
        <v>0</v>
      </c>
      <c r="BU4" s="9">
        <v>3225516</v>
      </c>
      <c r="BV4" s="9">
        <v>1652713</v>
      </c>
      <c r="BW4" s="9">
        <v>0</v>
      </c>
      <c r="BX4" s="9">
        <v>-21191</v>
      </c>
      <c r="BY4" s="9">
        <v>0</v>
      </c>
      <c r="BZ4" s="9">
        <v>1631522</v>
      </c>
      <c r="CA4" s="9">
        <v>1</v>
      </c>
      <c r="CB4" s="9">
        <v>4857039</v>
      </c>
      <c r="CC4" s="9">
        <v>0</v>
      </c>
      <c r="CD4" s="9">
        <v>4857039</v>
      </c>
      <c r="CE4" s="9">
        <v>1845</v>
      </c>
      <c r="CF4" s="9">
        <v>0</v>
      </c>
      <c r="CG4" s="9">
        <v>1845</v>
      </c>
      <c r="CH4" s="9">
        <v>18505913.17</v>
      </c>
      <c r="CI4" s="9">
        <v>1751814.14</v>
      </c>
      <c r="CJ4" s="9">
        <v>0</v>
      </c>
      <c r="CK4" s="9">
        <v>20257727.310000002</v>
      </c>
      <c r="CL4" s="9">
        <v>10979.8</v>
      </c>
      <c r="CM4" s="9">
        <v>0</v>
      </c>
      <c r="CN4" s="9">
        <v>0</v>
      </c>
      <c r="CO4" s="9">
        <v>0</v>
      </c>
      <c r="CP4" s="9">
        <v>0</v>
      </c>
      <c r="CQ4" s="9">
        <v>0</v>
      </c>
      <c r="CR4" s="9">
        <v>0</v>
      </c>
      <c r="CS4" s="9">
        <v>1771</v>
      </c>
      <c r="CT4" s="9">
        <v>0</v>
      </c>
      <c r="CU4" s="9">
        <v>0</v>
      </c>
      <c r="CV4" s="9">
        <v>0</v>
      </c>
      <c r="CW4" s="9">
        <v>0</v>
      </c>
      <c r="CX4" s="9">
        <v>0</v>
      </c>
      <c r="CY4" s="9">
        <v>0</v>
      </c>
      <c r="CZ4" s="9">
        <v>0</v>
      </c>
      <c r="DA4" s="9">
        <v>5466889.14</v>
      </c>
      <c r="DB4" s="9">
        <v>0</v>
      </c>
      <c r="DC4" s="9">
        <v>0</v>
      </c>
      <c r="DD4" s="9">
        <v>0</v>
      </c>
      <c r="DE4" s="9">
        <v>0</v>
      </c>
      <c r="DF4" s="9">
        <v>5466889.14</v>
      </c>
      <c r="DG4" s="9">
        <v>4920200.226</v>
      </c>
      <c r="DH4" s="9">
        <v>0</v>
      </c>
      <c r="DI4" s="9">
        <v>4920200.226</v>
      </c>
      <c r="DJ4" s="9">
        <v>1652713</v>
      </c>
      <c r="DK4" s="9">
        <v>1652713</v>
      </c>
      <c r="DL4" s="9">
        <v>0</v>
      </c>
      <c r="DM4" s="9">
        <v>-21191</v>
      </c>
      <c r="DN4" s="9">
        <v>0</v>
      </c>
      <c r="DO4" s="9">
        <v>1631522</v>
      </c>
      <c r="DP4">
        <v>14</v>
      </c>
      <c r="DQ4">
        <f aca="true" t="shared" si="0" ref="DQ4:DQ67">DP4-A4</f>
        <v>0</v>
      </c>
    </row>
    <row r="5" spans="1:121" ht="15">
      <c r="A5" s="9">
        <v>63</v>
      </c>
      <c r="B5" s="9" t="s">
        <v>161</v>
      </c>
      <c r="C5" s="9">
        <v>420</v>
      </c>
      <c r="D5" s="9">
        <v>433</v>
      </c>
      <c r="E5" s="9">
        <v>853</v>
      </c>
      <c r="F5" s="9">
        <v>427</v>
      </c>
      <c r="G5" s="9">
        <v>7</v>
      </c>
      <c r="H5" s="9">
        <v>0</v>
      </c>
      <c r="I5" s="9">
        <v>434</v>
      </c>
      <c r="J5" s="9">
        <v>5400816</v>
      </c>
      <c r="K5" s="9">
        <v>2250000</v>
      </c>
      <c r="L5" s="9">
        <v>2657114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493702</v>
      </c>
      <c r="S5" s="9">
        <v>5089894</v>
      </c>
      <c r="T5" s="9">
        <v>0</v>
      </c>
      <c r="U5" s="9">
        <v>0</v>
      </c>
      <c r="V5" s="9">
        <v>0</v>
      </c>
      <c r="W5" s="9">
        <v>5089894</v>
      </c>
      <c r="X5" s="9">
        <v>493702</v>
      </c>
      <c r="Y5" s="9">
        <v>0</v>
      </c>
      <c r="Z5" s="9">
        <v>4596192</v>
      </c>
      <c r="AA5" s="9">
        <v>385135</v>
      </c>
      <c r="AB5" s="9">
        <v>0</v>
      </c>
      <c r="AC5" s="9">
        <v>384970</v>
      </c>
      <c r="AD5" s="9">
        <v>0</v>
      </c>
      <c r="AE5" s="9">
        <v>0</v>
      </c>
      <c r="AF5" s="9">
        <v>165</v>
      </c>
      <c r="AG5" s="9">
        <v>340686</v>
      </c>
      <c r="AH5" s="9">
        <v>0</v>
      </c>
      <c r="AI5" s="9">
        <v>0</v>
      </c>
      <c r="AJ5" s="9">
        <v>0</v>
      </c>
      <c r="AK5" s="9">
        <v>340521</v>
      </c>
      <c r="AL5" s="9">
        <v>4936713</v>
      </c>
      <c r="AM5" s="9">
        <v>0</v>
      </c>
      <c r="AN5" s="9">
        <v>0</v>
      </c>
      <c r="AO5" s="9">
        <v>4936713</v>
      </c>
      <c r="AP5" s="9">
        <v>4936713</v>
      </c>
      <c r="AQ5" s="9">
        <v>1000</v>
      </c>
      <c r="AR5" s="9">
        <v>434000</v>
      </c>
      <c r="AS5" s="9">
        <v>434000</v>
      </c>
      <c r="AT5" s="9">
        <v>9498</v>
      </c>
      <c r="AU5" s="9">
        <v>4122132</v>
      </c>
      <c r="AV5" s="9">
        <v>3688132</v>
      </c>
      <c r="AW5" s="9">
        <v>814581</v>
      </c>
      <c r="AX5" s="9">
        <v>509239</v>
      </c>
      <c r="AY5" s="9">
        <v>221009642</v>
      </c>
      <c r="AZ5" s="9">
        <v>1930000</v>
      </c>
      <c r="BA5" s="9">
        <v>837620000</v>
      </c>
      <c r="BB5" s="9">
        <v>0.00051813</v>
      </c>
      <c r="BC5" s="9">
        <v>616610358</v>
      </c>
      <c r="BD5" s="9">
        <v>319484.32</v>
      </c>
      <c r="BE5" s="9">
        <v>968209</v>
      </c>
      <c r="BF5" s="9">
        <v>420202706</v>
      </c>
      <c r="BG5" s="9">
        <v>0.00877703</v>
      </c>
      <c r="BH5" s="9">
        <v>199193064</v>
      </c>
      <c r="BI5" s="9">
        <v>1748323.5</v>
      </c>
      <c r="BJ5" s="9">
        <v>564023</v>
      </c>
      <c r="BK5" s="9">
        <v>244785982</v>
      </c>
      <c r="BL5" s="9">
        <v>0.00332773</v>
      </c>
      <c r="BM5" s="9">
        <v>23776340</v>
      </c>
      <c r="BN5" s="9">
        <v>79121.24</v>
      </c>
      <c r="BO5" s="9">
        <v>2146929</v>
      </c>
      <c r="BP5" s="9">
        <v>0</v>
      </c>
      <c r="BQ5" s="9">
        <v>0</v>
      </c>
      <c r="BR5" s="9">
        <v>-27528</v>
      </c>
      <c r="BS5" s="9">
        <v>-11</v>
      </c>
      <c r="BT5" s="9">
        <v>0</v>
      </c>
      <c r="BU5" s="9">
        <v>2119390</v>
      </c>
      <c r="BV5" s="9">
        <v>276036</v>
      </c>
      <c r="BW5" s="9">
        <v>0</v>
      </c>
      <c r="BX5" s="9">
        <v>-3539</v>
      </c>
      <c r="BY5" s="9">
        <v>0</v>
      </c>
      <c r="BZ5" s="9">
        <v>272497</v>
      </c>
      <c r="CA5" s="9">
        <v>0</v>
      </c>
      <c r="CB5" s="9">
        <v>2391887</v>
      </c>
      <c r="CC5" s="9">
        <v>0</v>
      </c>
      <c r="CD5" s="9">
        <v>2391887</v>
      </c>
      <c r="CE5" s="9">
        <v>434</v>
      </c>
      <c r="CF5" s="9">
        <v>0</v>
      </c>
      <c r="CG5" s="9">
        <v>434</v>
      </c>
      <c r="CH5" s="9">
        <v>4596192</v>
      </c>
      <c r="CI5" s="9">
        <v>340521</v>
      </c>
      <c r="CJ5" s="9">
        <v>0</v>
      </c>
      <c r="CK5" s="9">
        <v>4936713</v>
      </c>
      <c r="CL5" s="9">
        <v>11374.91</v>
      </c>
      <c r="CM5" s="9">
        <v>0</v>
      </c>
      <c r="CN5" s="9">
        <v>0</v>
      </c>
      <c r="CO5" s="9">
        <v>0</v>
      </c>
      <c r="CP5" s="9">
        <v>0</v>
      </c>
      <c r="CQ5" s="9">
        <v>0</v>
      </c>
      <c r="CR5" s="9">
        <v>0</v>
      </c>
      <c r="CS5" s="9">
        <v>4946.84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9">
        <v>0</v>
      </c>
      <c r="DA5" s="9">
        <v>2692182.98</v>
      </c>
      <c r="DB5" s="9">
        <v>0</v>
      </c>
      <c r="DC5" s="9">
        <v>0</v>
      </c>
      <c r="DD5" s="9">
        <v>0</v>
      </c>
      <c r="DE5" s="9">
        <v>0</v>
      </c>
      <c r="DF5" s="9">
        <v>2692182.98</v>
      </c>
      <c r="DG5" s="9">
        <v>2422964.682</v>
      </c>
      <c r="DH5" s="9">
        <v>0</v>
      </c>
      <c r="DI5" s="9">
        <v>2422964.682</v>
      </c>
      <c r="DJ5" s="9">
        <v>276036</v>
      </c>
      <c r="DK5" s="9">
        <v>276036</v>
      </c>
      <c r="DL5" s="9">
        <v>0</v>
      </c>
      <c r="DM5" s="9">
        <v>-3539</v>
      </c>
      <c r="DN5" s="9">
        <v>0</v>
      </c>
      <c r="DO5" s="9">
        <v>272497</v>
      </c>
      <c r="DP5">
        <v>63</v>
      </c>
      <c r="DQ5">
        <f t="shared" si="0"/>
        <v>0</v>
      </c>
    </row>
    <row r="6" spans="1:121" ht="15">
      <c r="A6" s="9">
        <v>70</v>
      </c>
      <c r="B6" s="9" t="s">
        <v>162</v>
      </c>
      <c r="C6" s="9">
        <v>618</v>
      </c>
      <c r="D6" s="9">
        <v>611</v>
      </c>
      <c r="E6" s="9">
        <v>1229</v>
      </c>
      <c r="F6" s="9">
        <v>615</v>
      </c>
      <c r="G6" s="9">
        <v>14</v>
      </c>
      <c r="H6" s="9">
        <v>0</v>
      </c>
      <c r="I6" s="9">
        <v>629</v>
      </c>
      <c r="J6" s="9">
        <v>7033314.33</v>
      </c>
      <c r="K6" s="9">
        <v>2985171.47</v>
      </c>
      <c r="L6" s="9">
        <v>3242152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805990.86</v>
      </c>
      <c r="S6" s="9">
        <v>6957729.8</v>
      </c>
      <c r="T6" s="9">
        <v>0</v>
      </c>
      <c r="U6" s="9">
        <v>0</v>
      </c>
      <c r="V6" s="9">
        <v>178.31</v>
      </c>
      <c r="W6" s="9">
        <v>6957551.49</v>
      </c>
      <c r="X6" s="9">
        <v>805990.86</v>
      </c>
      <c r="Y6" s="9">
        <v>0</v>
      </c>
      <c r="Z6" s="9">
        <v>6151560.63</v>
      </c>
      <c r="AA6" s="9">
        <v>340398.1</v>
      </c>
      <c r="AB6" s="9">
        <v>0</v>
      </c>
      <c r="AC6" s="9">
        <v>340086</v>
      </c>
      <c r="AD6" s="9">
        <v>0</v>
      </c>
      <c r="AE6" s="9">
        <v>0</v>
      </c>
      <c r="AF6" s="9">
        <v>312.1</v>
      </c>
      <c r="AG6" s="9">
        <v>344305</v>
      </c>
      <c r="AH6" s="9">
        <v>0</v>
      </c>
      <c r="AI6" s="9">
        <v>0</v>
      </c>
      <c r="AJ6" s="9">
        <v>0</v>
      </c>
      <c r="AK6" s="9">
        <v>343992.9</v>
      </c>
      <c r="AL6" s="9">
        <v>6495553.53</v>
      </c>
      <c r="AM6" s="9">
        <v>0</v>
      </c>
      <c r="AN6" s="9">
        <v>0</v>
      </c>
      <c r="AO6" s="9">
        <v>6495553.53</v>
      </c>
      <c r="AP6" s="9">
        <v>6495553.53</v>
      </c>
      <c r="AQ6" s="9">
        <v>1000</v>
      </c>
      <c r="AR6" s="9">
        <v>629000</v>
      </c>
      <c r="AS6" s="9">
        <v>629000</v>
      </c>
      <c r="AT6" s="9">
        <v>9498</v>
      </c>
      <c r="AU6" s="9">
        <v>5974242</v>
      </c>
      <c r="AV6" s="9">
        <v>5345242</v>
      </c>
      <c r="AW6" s="9">
        <v>521311.53000000026</v>
      </c>
      <c r="AX6" s="9">
        <v>555436</v>
      </c>
      <c r="AY6" s="9">
        <v>349369387</v>
      </c>
      <c r="AZ6" s="9">
        <v>1930000</v>
      </c>
      <c r="BA6" s="9">
        <v>1213970000</v>
      </c>
      <c r="BB6" s="9">
        <v>0.00051813</v>
      </c>
      <c r="BC6" s="9">
        <v>864600613</v>
      </c>
      <c r="BD6" s="9">
        <v>447975.52</v>
      </c>
      <c r="BE6" s="9">
        <v>968209</v>
      </c>
      <c r="BF6" s="9">
        <v>609003461</v>
      </c>
      <c r="BG6" s="9">
        <v>0.00877703</v>
      </c>
      <c r="BH6" s="9">
        <v>259634074</v>
      </c>
      <c r="BI6" s="9">
        <v>2278816.06</v>
      </c>
      <c r="BJ6" s="9">
        <v>564023</v>
      </c>
      <c r="BK6" s="9">
        <v>354770467</v>
      </c>
      <c r="BL6" s="9">
        <v>0.00146943</v>
      </c>
      <c r="BM6" s="9">
        <v>5401080</v>
      </c>
      <c r="BN6" s="9">
        <v>7936.51</v>
      </c>
      <c r="BO6" s="9">
        <v>2734728</v>
      </c>
      <c r="BP6" s="9">
        <v>0</v>
      </c>
      <c r="BQ6" s="9">
        <v>0</v>
      </c>
      <c r="BR6" s="9">
        <v>-35065</v>
      </c>
      <c r="BS6" s="9">
        <v>-17</v>
      </c>
      <c r="BT6" s="9">
        <v>0</v>
      </c>
      <c r="BU6" s="9">
        <v>2699646</v>
      </c>
      <c r="BV6" s="9">
        <v>222037</v>
      </c>
      <c r="BW6" s="9">
        <v>0</v>
      </c>
      <c r="BX6" s="9">
        <v>-2847</v>
      </c>
      <c r="BY6" s="9">
        <v>0</v>
      </c>
      <c r="BZ6" s="9">
        <v>219190</v>
      </c>
      <c r="CA6" s="9">
        <v>0</v>
      </c>
      <c r="CB6" s="9">
        <v>2918836</v>
      </c>
      <c r="CC6" s="9">
        <v>0</v>
      </c>
      <c r="CD6" s="9">
        <v>2918836</v>
      </c>
      <c r="CE6" s="9">
        <v>629</v>
      </c>
      <c r="CF6" s="9">
        <v>0</v>
      </c>
      <c r="CG6" s="9">
        <v>629</v>
      </c>
      <c r="CH6" s="9">
        <v>6151560.63</v>
      </c>
      <c r="CI6" s="9">
        <v>343992.9</v>
      </c>
      <c r="CJ6" s="9">
        <v>0</v>
      </c>
      <c r="CK6" s="9">
        <v>6495553.53</v>
      </c>
      <c r="CL6" s="9">
        <v>10326.79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4347.74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3313494.04</v>
      </c>
      <c r="DB6" s="9">
        <v>0</v>
      </c>
      <c r="DC6" s="9">
        <v>0</v>
      </c>
      <c r="DD6" s="9">
        <v>0</v>
      </c>
      <c r="DE6" s="9">
        <v>28200</v>
      </c>
      <c r="DF6" s="9">
        <v>3285294.04</v>
      </c>
      <c r="DG6" s="9">
        <v>2956764.636</v>
      </c>
      <c r="DH6" s="9">
        <v>0</v>
      </c>
      <c r="DI6" s="9">
        <v>2956764.636</v>
      </c>
      <c r="DJ6" s="9">
        <v>222037</v>
      </c>
      <c r="DK6" s="9">
        <v>222037</v>
      </c>
      <c r="DL6" s="9">
        <v>0</v>
      </c>
      <c r="DM6" s="9">
        <v>-2847</v>
      </c>
      <c r="DN6" s="9">
        <v>0</v>
      </c>
      <c r="DO6" s="9">
        <v>219190</v>
      </c>
      <c r="DP6">
        <v>70</v>
      </c>
      <c r="DQ6">
        <f t="shared" si="0"/>
        <v>0</v>
      </c>
    </row>
    <row r="7" spans="1:121" ht="15">
      <c r="A7" s="9">
        <v>84</v>
      </c>
      <c r="B7" s="9" t="s">
        <v>163</v>
      </c>
      <c r="C7" s="9">
        <v>240</v>
      </c>
      <c r="D7" s="9">
        <v>242</v>
      </c>
      <c r="E7" s="9">
        <v>482</v>
      </c>
      <c r="F7" s="9">
        <v>241</v>
      </c>
      <c r="G7" s="9">
        <v>9</v>
      </c>
      <c r="H7" s="9">
        <v>0</v>
      </c>
      <c r="I7" s="9">
        <v>250</v>
      </c>
      <c r="J7" s="9">
        <v>3368648.35</v>
      </c>
      <c r="K7" s="9">
        <v>1430731.26</v>
      </c>
      <c r="L7" s="9">
        <v>1323453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614464.09</v>
      </c>
      <c r="S7" s="9">
        <v>3351371.48</v>
      </c>
      <c r="T7" s="9">
        <v>28465.54</v>
      </c>
      <c r="U7" s="9">
        <v>0</v>
      </c>
      <c r="V7" s="9">
        <v>666.42</v>
      </c>
      <c r="W7" s="9">
        <v>3322239.52</v>
      </c>
      <c r="X7" s="9">
        <v>614464.09</v>
      </c>
      <c r="Y7" s="9">
        <v>0</v>
      </c>
      <c r="Z7" s="9">
        <v>2707775.43</v>
      </c>
      <c r="AA7" s="9">
        <v>381110.71</v>
      </c>
      <c r="AB7" s="9">
        <v>28465.54</v>
      </c>
      <c r="AC7" s="9">
        <v>0</v>
      </c>
      <c r="AD7" s="9">
        <v>0</v>
      </c>
      <c r="AE7" s="9">
        <v>352645.17</v>
      </c>
      <c r="AF7" s="9">
        <v>0</v>
      </c>
      <c r="AG7" s="9">
        <v>381110.71</v>
      </c>
      <c r="AH7" s="9">
        <v>1758.05</v>
      </c>
      <c r="AI7" s="9">
        <v>352645.17</v>
      </c>
      <c r="AJ7" s="9">
        <v>0</v>
      </c>
      <c r="AK7" s="9">
        <v>30223.59</v>
      </c>
      <c r="AL7" s="9">
        <v>2737999.02</v>
      </c>
      <c r="AM7" s="9">
        <v>0</v>
      </c>
      <c r="AN7" s="9">
        <v>0</v>
      </c>
      <c r="AO7" s="9">
        <v>2737999.02</v>
      </c>
      <c r="AP7" s="9">
        <v>2737999.02</v>
      </c>
      <c r="AQ7" s="9">
        <v>1000</v>
      </c>
      <c r="AR7" s="9">
        <v>250000</v>
      </c>
      <c r="AS7" s="9">
        <v>250000</v>
      </c>
      <c r="AT7" s="9">
        <v>9498</v>
      </c>
      <c r="AU7" s="9">
        <v>2374500</v>
      </c>
      <c r="AV7" s="9">
        <v>2124500</v>
      </c>
      <c r="AW7" s="9">
        <v>363499.02</v>
      </c>
      <c r="AX7" s="9">
        <v>643789</v>
      </c>
      <c r="AY7" s="9">
        <v>160947246</v>
      </c>
      <c r="AZ7" s="9">
        <v>1930000</v>
      </c>
      <c r="BA7" s="9">
        <v>482500000</v>
      </c>
      <c r="BB7" s="9">
        <v>0.00051813</v>
      </c>
      <c r="BC7" s="9">
        <v>321552754</v>
      </c>
      <c r="BD7" s="9">
        <v>166606.13</v>
      </c>
      <c r="BE7" s="9">
        <v>968209</v>
      </c>
      <c r="BF7" s="9">
        <v>242052250</v>
      </c>
      <c r="BG7" s="9">
        <v>0.00877703</v>
      </c>
      <c r="BH7" s="9">
        <v>81105004</v>
      </c>
      <c r="BI7" s="9">
        <v>711861.05</v>
      </c>
      <c r="BJ7" s="9">
        <v>564023</v>
      </c>
      <c r="BK7" s="9">
        <v>141005750</v>
      </c>
      <c r="BL7" s="9">
        <v>0.0025779</v>
      </c>
      <c r="BM7" s="9">
        <v>-19941496</v>
      </c>
      <c r="BN7" s="9">
        <v>-51407.18</v>
      </c>
      <c r="BO7" s="9">
        <v>827060</v>
      </c>
      <c r="BP7" s="9">
        <v>0</v>
      </c>
      <c r="BQ7" s="9">
        <v>0</v>
      </c>
      <c r="BR7" s="9">
        <v>-10605</v>
      </c>
      <c r="BS7" s="9">
        <v>-8</v>
      </c>
      <c r="BT7" s="9">
        <v>0</v>
      </c>
      <c r="BU7" s="9">
        <v>816447</v>
      </c>
      <c r="BV7" s="9">
        <v>379790</v>
      </c>
      <c r="BW7" s="9">
        <v>0</v>
      </c>
      <c r="BX7" s="9">
        <v>-4870</v>
      </c>
      <c r="BY7" s="9">
        <v>0</v>
      </c>
      <c r="BZ7" s="9">
        <v>374920</v>
      </c>
      <c r="CA7" s="9">
        <v>0</v>
      </c>
      <c r="CB7" s="9">
        <v>1191367</v>
      </c>
      <c r="CC7" s="9">
        <v>0</v>
      </c>
      <c r="CD7" s="9">
        <v>1191367</v>
      </c>
      <c r="CE7" s="9">
        <v>250</v>
      </c>
      <c r="CF7" s="9">
        <v>0</v>
      </c>
      <c r="CG7" s="9">
        <v>250</v>
      </c>
      <c r="CH7" s="9">
        <v>2707775.43</v>
      </c>
      <c r="CI7" s="9">
        <v>30223.59</v>
      </c>
      <c r="CJ7" s="9">
        <v>0</v>
      </c>
      <c r="CK7" s="9">
        <v>2737999.02</v>
      </c>
      <c r="CL7" s="9">
        <v>10952</v>
      </c>
      <c r="CM7" s="9">
        <v>0</v>
      </c>
      <c r="CN7" s="9">
        <v>0</v>
      </c>
      <c r="CO7" s="9">
        <v>0</v>
      </c>
      <c r="CP7" s="9">
        <v>0</v>
      </c>
      <c r="CQ7" s="9">
        <v>0</v>
      </c>
      <c r="CR7" s="9">
        <v>0</v>
      </c>
      <c r="CS7" s="9">
        <v>3308.24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1340944.15</v>
      </c>
      <c r="DB7" s="9">
        <v>0</v>
      </c>
      <c r="DC7" s="9">
        <v>0</v>
      </c>
      <c r="DD7" s="9">
        <v>0</v>
      </c>
      <c r="DE7" s="9">
        <v>0</v>
      </c>
      <c r="DF7" s="9">
        <v>1340944.15</v>
      </c>
      <c r="DG7" s="9">
        <v>1206849.7349999999</v>
      </c>
      <c r="DH7" s="9">
        <v>0</v>
      </c>
      <c r="DI7" s="9">
        <v>1206849.7349999999</v>
      </c>
      <c r="DJ7" s="9">
        <v>379790</v>
      </c>
      <c r="DK7" s="9">
        <v>379790</v>
      </c>
      <c r="DL7" s="9">
        <v>0</v>
      </c>
      <c r="DM7" s="9">
        <v>-4870</v>
      </c>
      <c r="DN7" s="9">
        <v>0</v>
      </c>
      <c r="DO7" s="9">
        <v>374920</v>
      </c>
      <c r="DP7">
        <v>84</v>
      </c>
      <c r="DQ7">
        <f t="shared" si="0"/>
        <v>0</v>
      </c>
    </row>
    <row r="8" spans="1:121" ht="15">
      <c r="A8" s="9">
        <v>91</v>
      </c>
      <c r="B8" s="9" t="s">
        <v>164</v>
      </c>
      <c r="C8" s="9">
        <v>577</v>
      </c>
      <c r="D8" s="9">
        <v>590</v>
      </c>
      <c r="E8" s="9">
        <v>1167</v>
      </c>
      <c r="F8" s="9">
        <v>584</v>
      </c>
      <c r="G8" s="9">
        <v>18</v>
      </c>
      <c r="H8" s="9">
        <v>0</v>
      </c>
      <c r="I8" s="9">
        <v>602</v>
      </c>
      <c r="J8" s="9">
        <v>7293406.73</v>
      </c>
      <c r="K8" s="9">
        <v>1217915.66</v>
      </c>
      <c r="L8" s="9">
        <v>4920573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1154918.07</v>
      </c>
      <c r="S8" s="9">
        <v>7309780.37</v>
      </c>
      <c r="T8" s="9">
        <v>0</v>
      </c>
      <c r="U8" s="9">
        <v>0</v>
      </c>
      <c r="V8" s="9">
        <v>190.33</v>
      </c>
      <c r="W8" s="9">
        <v>7309590.04</v>
      </c>
      <c r="X8" s="9">
        <v>1154918.07</v>
      </c>
      <c r="Y8" s="9">
        <v>0</v>
      </c>
      <c r="Z8" s="9">
        <v>6154671.97</v>
      </c>
      <c r="AA8" s="9">
        <v>473452.84</v>
      </c>
      <c r="AB8" s="9">
        <v>0</v>
      </c>
      <c r="AC8" s="9">
        <v>473200</v>
      </c>
      <c r="AD8" s="9">
        <v>0</v>
      </c>
      <c r="AE8" s="9">
        <v>0</v>
      </c>
      <c r="AF8" s="9">
        <v>252.84</v>
      </c>
      <c r="AG8" s="9">
        <v>473245</v>
      </c>
      <c r="AH8" s="9">
        <v>518</v>
      </c>
      <c r="AI8" s="9">
        <v>0</v>
      </c>
      <c r="AJ8" s="9">
        <v>0</v>
      </c>
      <c r="AK8" s="9">
        <v>473510.16</v>
      </c>
      <c r="AL8" s="9">
        <v>6628182.13</v>
      </c>
      <c r="AM8" s="9">
        <v>0</v>
      </c>
      <c r="AN8" s="9">
        <v>0</v>
      </c>
      <c r="AO8" s="9">
        <v>6628182.13</v>
      </c>
      <c r="AP8" s="9">
        <v>6628182.13</v>
      </c>
      <c r="AQ8" s="9">
        <v>1000</v>
      </c>
      <c r="AR8" s="9">
        <v>602000</v>
      </c>
      <c r="AS8" s="9">
        <v>602000</v>
      </c>
      <c r="AT8" s="9">
        <v>9498</v>
      </c>
      <c r="AU8" s="9">
        <v>5717796</v>
      </c>
      <c r="AV8" s="9">
        <v>5115796</v>
      </c>
      <c r="AW8" s="9">
        <v>910386.1299999999</v>
      </c>
      <c r="AX8" s="9">
        <v>268356</v>
      </c>
      <c r="AY8" s="9">
        <v>161550099</v>
      </c>
      <c r="AZ8" s="9">
        <v>1930000</v>
      </c>
      <c r="BA8" s="9">
        <v>1161860000</v>
      </c>
      <c r="BB8" s="9">
        <v>0.00051813</v>
      </c>
      <c r="BC8" s="9">
        <v>1000309901</v>
      </c>
      <c r="BD8" s="9">
        <v>518290.57</v>
      </c>
      <c r="BE8" s="9">
        <v>968209</v>
      </c>
      <c r="BF8" s="9">
        <v>582861818</v>
      </c>
      <c r="BG8" s="9">
        <v>0.00877703</v>
      </c>
      <c r="BH8" s="9">
        <v>421311719</v>
      </c>
      <c r="BI8" s="9">
        <v>3697865.6</v>
      </c>
      <c r="BJ8" s="9">
        <v>564023</v>
      </c>
      <c r="BK8" s="9">
        <v>339541846</v>
      </c>
      <c r="BL8" s="9">
        <v>0.00268122</v>
      </c>
      <c r="BM8" s="9">
        <v>177991747</v>
      </c>
      <c r="BN8" s="9">
        <v>477235.03</v>
      </c>
      <c r="BO8" s="9">
        <v>4693391</v>
      </c>
      <c r="BP8" s="9">
        <v>0</v>
      </c>
      <c r="BQ8" s="9">
        <v>0</v>
      </c>
      <c r="BR8" s="9">
        <v>-60179</v>
      </c>
      <c r="BS8" s="9">
        <v>-5181</v>
      </c>
      <c r="BT8" s="9">
        <v>0</v>
      </c>
      <c r="BU8" s="9">
        <v>4628031</v>
      </c>
      <c r="BV8" s="9">
        <v>0</v>
      </c>
      <c r="BW8" s="9">
        <v>0</v>
      </c>
      <c r="BX8" s="9">
        <v>0</v>
      </c>
      <c r="BY8" s="9">
        <v>0</v>
      </c>
      <c r="BZ8" s="9">
        <v>0</v>
      </c>
      <c r="CA8" s="9">
        <v>64</v>
      </c>
      <c r="CB8" s="9">
        <v>4628095</v>
      </c>
      <c r="CC8" s="9">
        <v>4</v>
      </c>
      <c r="CD8" s="9">
        <v>4628099</v>
      </c>
      <c r="CE8" s="9">
        <v>602</v>
      </c>
      <c r="CF8" s="9">
        <v>0</v>
      </c>
      <c r="CG8" s="9">
        <v>602</v>
      </c>
      <c r="CH8" s="9">
        <v>6154671.97</v>
      </c>
      <c r="CI8" s="9">
        <v>473510.16</v>
      </c>
      <c r="CJ8" s="9">
        <v>0</v>
      </c>
      <c r="CK8" s="9">
        <v>6628182.13</v>
      </c>
      <c r="CL8" s="9">
        <v>11010.27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7796.33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4912800.16</v>
      </c>
      <c r="DB8" s="9">
        <v>0</v>
      </c>
      <c r="DC8" s="9">
        <v>0</v>
      </c>
      <c r="DD8" s="9">
        <v>0</v>
      </c>
      <c r="DE8" s="9">
        <v>0</v>
      </c>
      <c r="DF8" s="9">
        <v>4912800.16</v>
      </c>
      <c r="DG8" s="9">
        <v>4421520.144</v>
      </c>
      <c r="DH8" s="9">
        <v>0</v>
      </c>
      <c r="DI8" s="9">
        <v>4693391.2</v>
      </c>
      <c r="DJ8" s="9">
        <v>0</v>
      </c>
      <c r="DK8" s="9">
        <v>0</v>
      </c>
      <c r="DL8" s="9">
        <v>0</v>
      </c>
      <c r="DM8" s="9">
        <v>0</v>
      </c>
      <c r="DN8" s="9">
        <v>0</v>
      </c>
      <c r="DO8" s="9">
        <v>0</v>
      </c>
      <c r="DP8">
        <v>91</v>
      </c>
      <c r="DQ8">
        <f t="shared" si="0"/>
        <v>0</v>
      </c>
    </row>
    <row r="9" spans="1:121" ht="15">
      <c r="A9" s="9">
        <v>105</v>
      </c>
      <c r="B9" s="9" t="s">
        <v>165</v>
      </c>
      <c r="C9" s="9">
        <v>464</v>
      </c>
      <c r="D9" s="9">
        <v>455</v>
      </c>
      <c r="E9" s="9">
        <v>919</v>
      </c>
      <c r="F9" s="9">
        <v>460</v>
      </c>
      <c r="G9" s="9">
        <v>15</v>
      </c>
      <c r="H9" s="9">
        <v>0</v>
      </c>
      <c r="I9" s="9">
        <v>475</v>
      </c>
      <c r="J9" s="9">
        <v>5452184.97</v>
      </c>
      <c r="K9" s="9">
        <v>1217952.33</v>
      </c>
      <c r="L9" s="9">
        <v>3411933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822299.64</v>
      </c>
      <c r="S9" s="9">
        <v>5447255.84</v>
      </c>
      <c r="T9" s="9">
        <v>53995</v>
      </c>
      <c r="U9" s="9">
        <v>0</v>
      </c>
      <c r="V9" s="9">
        <v>0</v>
      </c>
      <c r="W9" s="9">
        <v>5393260.84</v>
      </c>
      <c r="X9" s="9">
        <v>822299.64</v>
      </c>
      <c r="Y9" s="9">
        <v>0</v>
      </c>
      <c r="Z9" s="9">
        <v>4570961.2</v>
      </c>
      <c r="AA9" s="9">
        <v>438634.22</v>
      </c>
      <c r="AB9" s="9">
        <v>53995</v>
      </c>
      <c r="AC9" s="9">
        <v>384198</v>
      </c>
      <c r="AD9" s="9">
        <v>0</v>
      </c>
      <c r="AE9" s="9">
        <v>0</v>
      </c>
      <c r="AF9" s="9">
        <v>441.22</v>
      </c>
      <c r="AG9" s="9">
        <v>452197.5</v>
      </c>
      <c r="AH9" s="9">
        <v>0</v>
      </c>
      <c r="AI9" s="9">
        <v>0</v>
      </c>
      <c r="AJ9" s="9">
        <v>0</v>
      </c>
      <c r="AK9" s="9">
        <v>451756.28</v>
      </c>
      <c r="AL9" s="9">
        <v>5022717.48</v>
      </c>
      <c r="AM9" s="9">
        <v>0</v>
      </c>
      <c r="AN9" s="9">
        <v>0</v>
      </c>
      <c r="AO9" s="9">
        <v>5022717.48</v>
      </c>
      <c r="AP9" s="9">
        <v>5022717.48</v>
      </c>
      <c r="AQ9" s="9">
        <v>1000</v>
      </c>
      <c r="AR9" s="9">
        <v>475000</v>
      </c>
      <c r="AS9" s="9">
        <v>475000</v>
      </c>
      <c r="AT9" s="9">
        <v>9498</v>
      </c>
      <c r="AU9" s="9">
        <v>4511550</v>
      </c>
      <c r="AV9" s="9">
        <v>4036550</v>
      </c>
      <c r="AW9" s="9">
        <v>511167.48000000045</v>
      </c>
      <c r="AX9" s="9">
        <v>362688</v>
      </c>
      <c r="AY9" s="9">
        <v>172276740</v>
      </c>
      <c r="AZ9" s="9">
        <v>1930000</v>
      </c>
      <c r="BA9" s="9">
        <v>916750000</v>
      </c>
      <c r="BB9" s="9">
        <v>0.00051813</v>
      </c>
      <c r="BC9" s="9">
        <v>744473260</v>
      </c>
      <c r="BD9" s="9">
        <v>385733.93</v>
      </c>
      <c r="BE9" s="9">
        <v>968209</v>
      </c>
      <c r="BF9" s="9">
        <v>459899275</v>
      </c>
      <c r="BG9" s="9">
        <v>0.00877703</v>
      </c>
      <c r="BH9" s="9">
        <v>287622535</v>
      </c>
      <c r="BI9" s="9">
        <v>2524471.62</v>
      </c>
      <c r="BJ9" s="9">
        <v>564023</v>
      </c>
      <c r="BK9" s="9">
        <v>267910925</v>
      </c>
      <c r="BL9" s="9">
        <v>0.00190798</v>
      </c>
      <c r="BM9" s="9">
        <v>95634185</v>
      </c>
      <c r="BN9" s="9">
        <v>182468.11</v>
      </c>
      <c r="BO9" s="9">
        <v>3092674</v>
      </c>
      <c r="BP9" s="9">
        <v>0</v>
      </c>
      <c r="BQ9" s="9">
        <v>0</v>
      </c>
      <c r="BR9" s="9">
        <v>-39655</v>
      </c>
      <c r="BS9" s="9">
        <v>-8</v>
      </c>
      <c r="BT9" s="9">
        <v>0</v>
      </c>
      <c r="BU9" s="9">
        <v>3053011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1</v>
      </c>
      <c r="CB9" s="9">
        <v>3053012</v>
      </c>
      <c r="CC9" s="9">
        <v>0</v>
      </c>
      <c r="CD9" s="9">
        <v>3053012</v>
      </c>
      <c r="CE9" s="9">
        <v>475</v>
      </c>
      <c r="CF9" s="9">
        <v>0</v>
      </c>
      <c r="CG9" s="9">
        <v>475</v>
      </c>
      <c r="CH9" s="9">
        <v>4570961.2</v>
      </c>
      <c r="CI9" s="9">
        <v>451756.28</v>
      </c>
      <c r="CJ9" s="9">
        <v>0</v>
      </c>
      <c r="CK9" s="9">
        <v>5022717.48</v>
      </c>
      <c r="CL9" s="9">
        <v>10574.14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6510.89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3401385.78</v>
      </c>
      <c r="DB9" s="9">
        <v>0</v>
      </c>
      <c r="DC9" s="9">
        <v>0</v>
      </c>
      <c r="DD9" s="9">
        <v>0</v>
      </c>
      <c r="DE9" s="9">
        <v>0</v>
      </c>
      <c r="DF9" s="9">
        <v>3401385.78</v>
      </c>
      <c r="DG9" s="9">
        <v>3061247.202</v>
      </c>
      <c r="DH9" s="9">
        <v>0</v>
      </c>
      <c r="DI9" s="9">
        <v>3092673.66</v>
      </c>
      <c r="DJ9" s="9">
        <v>0</v>
      </c>
      <c r="DK9" s="9">
        <v>0</v>
      </c>
      <c r="DL9" s="9">
        <v>0</v>
      </c>
      <c r="DM9" s="9">
        <v>0</v>
      </c>
      <c r="DN9" s="9">
        <v>0</v>
      </c>
      <c r="DO9" s="9">
        <v>0</v>
      </c>
      <c r="DP9">
        <v>105</v>
      </c>
      <c r="DQ9">
        <f t="shared" si="0"/>
        <v>0</v>
      </c>
    </row>
    <row r="10" spans="1:121" ht="15">
      <c r="A10" s="9">
        <v>112</v>
      </c>
      <c r="B10" s="9" t="s">
        <v>166</v>
      </c>
      <c r="C10" s="9">
        <v>1414</v>
      </c>
      <c r="D10" s="9">
        <v>1408</v>
      </c>
      <c r="E10" s="9">
        <v>2822</v>
      </c>
      <c r="F10" s="9">
        <v>1411</v>
      </c>
      <c r="G10" s="9">
        <v>47</v>
      </c>
      <c r="H10" s="9">
        <v>0</v>
      </c>
      <c r="I10" s="9">
        <v>1458</v>
      </c>
      <c r="J10" s="9">
        <v>15963491.11</v>
      </c>
      <c r="K10" s="9">
        <v>3661631.32</v>
      </c>
      <c r="L10" s="9">
        <v>10299899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2001960.79</v>
      </c>
      <c r="S10" s="9">
        <v>15764976.44</v>
      </c>
      <c r="T10" s="9">
        <v>0</v>
      </c>
      <c r="U10" s="9">
        <v>0</v>
      </c>
      <c r="V10" s="9">
        <v>0</v>
      </c>
      <c r="W10" s="9">
        <v>15764976.44</v>
      </c>
      <c r="X10" s="9">
        <v>2001960.79</v>
      </c>
      <c r="Y10" s="9">
        <v>0</v>
      </c>
      <c r="Z10" s="9">
        <v>13763015.65</v>
      </c>
      <c r="AA10" s="9">
        <v>891900.77</v>
      </c>
      <c r="AB10" s="9">
        <v>0</v>
      </c>
      <c r="AC10" s="9">
        <v>830000</v>
      </c>
      <c r="AD10" s="9">
        <v>0</v>
      </c>
      <c r="AE10" s="9">
        <v>0</v>
      </c>
      <c r="AF10" s="9">
        <v>61900.77</v>
      </c>
      <c r="AG10" s="9">
        <v>822906.11</v>
      </c>
      <c r="AH10" s="9">
        <v>0</v>
      </c>
      <c r="AI10" s="9">
        <v>0</v>
      </c>
      <c r="AJ10" s="9">
        <v>0</v>
      </c>
      <c r="AK10" s="9">
        <v>761005.34</v>
      </c>
      <c r="AL10" s="9">
        <v>14524020.99</v>
      </c>
      <c r="AM10" s="9">
        <v>0</v>
      </c>
      <c r="AN10" s="9">
        <v>0</v>
      </c>
      <c r="AO10" s="9">
        <v>14524020.99</v>
      </c>
      <c r="AP10" s="9">
        <v>14524020.99</v>
      </c>
      <c r="AQ10" s="9">
        <v>1000</v>
      </c>
      <c r="AR10" s="9">
        <v>1458000</v>
      </c>
      <c r="AS10" s="9">
        <v>1458000</v>
      </c>
      <c r="AT10" s="9">
        <v>9498</v>
      </c>
      <c r="AU10" s="9">
        <v>13848084</v>
      </c>
      <c r="AV10" s="9">
        <v>12390084</v>
      </c>
      <c r="AW10" s="9">
        <v>675936.9900000002</v>
      </c>
      <c r="AX10" s="9">
        <v>346631</v>
      </c>
      <c r="AY10" s="9">
        <v>505388184</v>
      </c>
      <c r="AZ10" s="9">
        <v>1930000</v>
      </c>
      <c r="BA10" s="9">
        <v>2813940000</v>
      </c>
      <c r="BB10" s="9">
        <v>0.00051813</v>
      </c>
      <c r="BC10" s="9">
        <v>2308551816</v>
      </c>
      <c r="BD10" s="9">
        <v>1196129.95</v>
      </c>
      <c r="BE10" s="9">
        <v>968209</v>
      </c>
      <c r="BF10" s="9">
        <v>1411648722</v>
      </c>
      <c r="BG10" s="9">
        <v>0.00877703</v>
      </c>
      <c r="BH10" s="9">
        <v>906260538</v>
      </c>
      <c r="BI10" s="9">
        <v>7954275.93</v>
      </c>
      <c r="BJ10" s="9">
        <v>564023</v>
      </c>
      <c r="BK10" s="9">
        <v>822345534</v>
      </c>
      <c r="BL10" s="9">
        <v>0.00082196</v>
      </c>
      <c r="BM10" s="9">
        <v>316957350</v>
      </c>
      <c r="BN10" s="9">
        <v>260526.26</v>
      </c>
      <c r="BO10" s="9">
        <v>9410932</v>
      </c>
      <c r="BP10" s="9">
        <v>0</v>
      </c>
      <c r="BQ10" s="9">
        <v>0</v>
      </c>
      <c r="BR10" s="9">
        <v>-120669</v>
      </c>
      <c r="BS10" s="9">
        <v>-24</v>
      </c>
      <c r="BT10" s="9">
        <v>0</v>
      </c>
      <c r="BU10" s="9">
        <v>9290239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9290239</v>
      </c>
      <c r="CC10" s="9">
        <v>0</v>
      </c>
      <c r="CD10" s="9">
        <v>9290239</v>
      </c>
      <c r="CE10" s="9">
        <v>1458</v>
      </c>
      <c r="CF10" s="9">
        <v>0</v>
      </c>
      <c r="CG10" s="9">
        <v>1458</v>
      </c>
      <c r="CH10" s="9">
        <v>13763015.65</v>
      </c>
      <c r="CI10" s="9">
        <v>761005.34</v>
      </c>
      <c r="CJ10" s="9">
        <v>0</v>
      </c>
      <c r="CK10" s="9">
        <v>14524020.99</v>
      </c>
      <c r="CL10" s="9">
        <v>9961.61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6454.69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10435933.56</v>
      </c>
      <c r="DB10" s="9">
        <v>0</v>
      </c>
      <c r="DC10" s="9">
        <v>0</v>
      </c>
      <c r="DD10" s="9">
        <v>0</v>
      </c>
      <c r="DE10" s="9">
        <v>0</v>
      </c>
      <c r="DF10" s="9">
        <v>10435933.56</v>
      </c>
      <c r="DG10" s="9">
        <v>9392340.204</v>
      </c>
      <c r="DH10" s="9">
        <v>0</v>
      </c>
      <c r="DI10" s="9">
        <v>9410932.139999999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>
        <v>112</v>
      </c>
      <c r="DQ10">
        <f t="shared" si="0"/>
        <v>0</v>
      </c>
    </row>
    <row r="11" spans="1:121" ht="15">
      <c r="A11" s="9">
        <v>119</v>
      </c>
      <c r="B11" s="9" t="s">
        <v>167</v>
      </c>
      <c r="C11" s="9">
        <v>1663</v>
      </c>
      <c r="D11" s="9">
        <v>1642</v>
      </c>
      <c r="E11" s="9">
        <v>3305</v>
      </c>
      <c r="F11" s="9">
        <v>1653</v>
      </c>
      <c r="G11" s="9">
        <v>42</v>
      </c>
      <c r="H11" s="9">
        <v>0</v>
      </c>
      <c r="I11" s="9">
        <v>1695</v>
      </c>
      <c r="J11" s="9">
        <v>18645893.92</v>
      </c>
      <c r="K11" s="9">
        <v>7351560.82</v>
      </c>
      <c r="L11" s="9">
        <v>9739831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1554502.1</v>
      </c>
      <c r="S11" s="9">
        <v>18590625.04</v>
      </c>
      <c r="T11" s="9">
        <v>0</v>
      </c>
      <c r="U11" s="9">
        <v>0</v>
      </c>
      <c r="V11" s="9">
        <v>0</v>
      </c>
      <c r="W11" s="9">
        <v>18590625.04</v>
      </c>
      <c r="X11" s="9">
        <v>1554502.1</v>
      </c>
      <c r="Y11" s="9">
        <v>0</v>
      </c>
      <c r="Z11" s="9">
        <v>17036122.94</v>
      </c>
      <c r="AA11" s="9">
        <v>3517316.49</v>
      </c>
      <c r="AB11" s="9">
        <v>0</v>
      </c>
      <c r="AC11" s="9">
        <v>2479634</v>
      </c>
      <c r="AD11" s="9">
        <v>0</v>
      </c>
      <c r="AE11" s="9">
        <v>1035000</v>
      </c>
      <c r="AF11" s="9">
        <v>2682.49</v>
      </c>
      <c r="AG11" s="9">
        <v>3368491.4</v>
      </c>
      <c r="AH11" s="9">
        <v>0</v>
      </c>
      <c r="AI11" s="9">
        <v>1033028.96</v>
      </c>
      <c r="AJ11" s="9">
        <v>0</v>
      </c>
      <c r="AK11" s="9">
        <v>2332779.95</v>
      </c>
      <c r="AL11" s="9">
        <v>19368902.89</v>
      </c>
      <c r="AM11" s="9">
        <v>0</v>
      </c>
      <c r="AN11" s="9">
        <v>0</v>
      </c>
      <c r="AO11" s="9">
        <v>19368902.89</v>
      </c>
      <c r="AP11" s="9">
        <v>19368902.89</v>
      </c>
      <c r="AQ11" s="9">
        <v>1000</v>
      </c>
      <c r="AR11" s="9">
        <v>1695000</v>
      </c>
      <c r="AS11" s="9">
        <v>1695000</v>
      </c>
      <c r="AT11" s="9">
        <v>9498</v>
      </c>
      <c r="AU11" s="9">
        <v>16099110</v>
      </c>
      <c r="AV11" s="9">
        <v>14404110</v>
      </c>
      <c r="AW11" s="9">
        <v>3269792.8900000006</v>
      </c>
      <c r="AX11" s="9">
        <v>505615</v>
      </c>
      <c r="AY11" s="9">
        <v>857018017</v>
      </c>
      <c r="AZ11" s="9">
        <v>1930000</v>
      </c>
      <c r="BA11" s="9">
        <v>3271350000</v>
      </c>
      <c r="BB11" s="9">
        <v>0.00051813</v>
      </c>
      <c r="BC11" s="9">
        <v>2414331983</v>
      </c>
      <c r="BD11" s="9">
        <v>1250937.83</v>
      </c>
      <c r="BE11" s="9">
        <v>968209</v>
      </c>
      <c r="BF11" s="9">
        <v>1641114255</v>
      </c>
      <c r="BG11" s="9">
        <v>0.00877703</v>
      </c>
      <c r="BH11" s="9">
        <v>784096238</v>
      </c>
      <c r="BI11" s="9">
        <v>6882036.2</v>
      </c>
      <c r="BJ11" s="9">
        <v>564023</v>
      </c>
      <c r="BK11" s="9">
        <v>956018985</v>
      </c>
      <c r="BL11" s="9">
        <v>0.00342022</v>
      </c>
      <c r="BM11" s="9">
        <v>99000968</v>
      </c>
      <c r="BN11" s="9">
        <v>338605.09</v>
      </c>
      <c r="BO11" s="9">
        <v>8471579</v>
      </c>
      <c r="BP11" s="9">
        <v>0</v>
      </c>
      <c r="BQ11" s="9">
        <v>0</v>
      </c>
      <c r="BR11" s="9">
        <v>-108624</v>
      </c>
      <c r="BS11" s="9">
        <v>-45</v>
      </c>
      <c r="BT11" s="9">
        <v>0</v>
      </c>
      <c r="BU11" s="9">
        <v>8362910</v>
      </c>
      <c r="BV11" s="9">
        <v>409931</v>
      </c>
      <c r="BW11" s="9">
        <v>0</v>
      </c>
      <c r="BX11" s="9">
        <v>-5256</v>
      </c>
      <c r="BY11" s="9">
        <v>0</v>
      </c>
      <c r="BZ11" s="9">
        <v>404675</v>
      </c>
      <c r="CA11" s="9">
        <v>0</v>
      </c>
      <c r="CB11" s="9">
        <v>8767585</v>
      </c>
      <c r="CC11" s="9">
        <v>0</v>
      </c>
      <c r="CD11" s="9">
        <v>8767585</v>
      </c>
      <c r="CE11" s="9">
        <v>1695</v>
      </c>
      <c r="CF11" s="9">
        <v>0</v>
      </c>
      <c r="CG11" s="9">
        <v>1695</v>
      </c>
      <c r="CH11" s="9">
        <v>17036122.94</v>
      </c>
      <c r="CI11" s="9">
        <v>2332779.95</v>
      </c>
      <c r="CJ11" s="9">
        <v>0</v>
      </c>
      <c r="CK11" s="9">
        <v>19368902.89</v>
      </c>
      <c r="CL11" s="9">
        <v>11427.08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4997.98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9868344.87</v>
      </c>
      <c r="DB11" s="9">
        <v>0</v>
      </c>
      <c r="DC11" s="9">
        <v>0</v>
      </c>
      <c r="DD11" s="9">
        <v>0</v>
      </c>
      <c r="DE11" s="9">
        <v>0</v>
      </c>
      <c r="DF11" s="9">
        <v>9868344.87</v>
      </c>
      <c r="DG11" s="9">
        <v>8881510.383</v>
      </c>
      <c r="DH11" s="9">
        <v>0</v>
      </c>
      <c r="DI11" s="9">
        <v>8881510.383</v>
      </c>
      <c r="DJ11" s="9">
        <v>409931</v>
      </c>
      <c r="DK11" s="9">
        <v>409931</v>
      </c>
      <c r="DL11" s="9">
        <v>0</v>
      </c>
      <c r="DM11" s="9">
        <v>-5256</v>
      </c>
      <c r="DN11" s="9">
        <v>0</v>
      </c>
      <c r="DO11" s="9">
        <v>404675</v>
      </c>
      <c r="DP11">
        <v>119</v>
      </c>
      <c r="DQ11">
        <f t="shared" si="0"/>
        <v>0</v>
      </c>
    </row>
    <row r="12" spans="1:121" ht="15">
      <c r="A12" s="9">
        <v>140</v>
      </c>
      <c r="B12" s="9" t="s">
        <v>168</v>
      </c>
      <c r="C12" s="9">
        <v>2566</v>
      </c>
      <c r="D12" s="9">
        <v>2544</v>
      </c>
      <c r="E12" s="9">
        <v>5110</v>
      </c>
      <c r="F12" s="9">
        <v>2555</v>
      </c>
      <c r="G12" s="9">
        <v>40</v>
      </c>
      <c r="H12" s="9">
        <v>0</v>
      </c>
      <c r="I12" s="9">
        <v>2595</v>
      </c>
      <c r="J12" s="9">
        <v>28578313.03</v>
      </c>
      <c r="K12" s="9">
        <v>8574751.1</v>
      </c>
      <c r="L12" s="9">
        <v>16435859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3567702.93</v>
      </c>
      <c r="S12" s="9">
        <v>28242743.92</v>
      </c>
      <c r="T12" s="9">
        <v>0</v>
      </c>
      <c r="U12" s="9">
        <v>0</v>
      </c>
      <c r="V12" s="9">
        <v>301.74</v>
      </c>
      <c r="W12" s="9">
        <v>28242442.18</v>
      </c>
      <c r="X12" s="9">
        <v>3567702.93</v>
      </c>
      <c r="Y12" s="9">
        <v>0</v>
      </c>
      <c r="Z12" s="9">
        <v>24674739.25</v>
      </c>
      <c r="AA12" s="9">
        <v>629871.02</v>
      </c>
      <c r="AB12" s="9">
        <v>0</v>
      </c>
      <c r="AC12" s="9">
        <v>629795</v>
      </c>
      <c r="AD12" s="9">
        <v>0</v>
      </c>
      <c r="AE12" s="9">
        <v>0</v>
      </c>
      <c r="AF12" s="9">
        <v>76.02</v>
      </c>
      <c r="AG12" s="9">
        <v>635030.11</v>
      </c>
      <c r="AH12" s="9">
        <v>0</v>
      </c>
      <c r="AI12" s="9">
        <v>0</v>
      </c>
      <c r="AJ12" s="9">
        <v>0</v>
      </c>
      <c r="AK12" s="9">
        <v>634954.09</v>
      </c>
      <c r="AL12" s="9">
        <v>25309693.34</v>
      </c>
      <c r="AM12" s="9">
        <v>0</v>
      </c>
      <c r="AN12" s="9">
        <v>0</v>
      </c>
      <c r="AO12" s="9">
        <v>25309693.34</v>
      </c>
      <c r="AP12" s="9">
        <v>25309693.34</v>
      </c>
      <c r="AQ12" s="9">
        <v>1000</v>
      </c>
      <c r="AR12" s="9">
        <v>2595000</v>
      </c>
      <c r="AS12" s="9">
        <v>2595000</v>
      </c>
      <c r="AT12" s="9">
        <v>9498</v>
      </c>
      <c r="AU12" s="9">
        <v>24647310</v>
      </c>
      <c r="AV12" s="9">
        <v>22052310</v>
      </c>
      <c r="AW12" s="9">
        <v>662383.3399999999</v>
      </c>
      <c r="AX12" s="9">
        <v>414117</v>
      </c>
      <c r="AY12" s="9">
        <v>1074632445</v>
      </c>
      <c r="AZ12" s="9">
        <v>1930000</v>
      </c>
      <c r="BA12" s="9">
        <v>5008350000</v>
      </c>
      <c r="BB12" s="9">
        <v>0.00051813</v>
      </c>
      <c r="BC12" s="9">
        <v>3933717555</v>
      </c>
      <c r="BD12" s="9">
        <v>2038177.08</v>
      </c>
      <c r="BE12" s="9">
        <v>968209</v>
      </c>
      <c r="BF12" s="9">
        <v>2512502355</v>
      </c>
      <c r="BG12" s="9">
        <v>0.00877703</v>
      </c>
      <c r="BH12" s="9">
        <v>1437869910</v>
      </c>
      <c r="BI12" s="9">
        <v>12620227.34</v>
      </c>
      <c r="BJ12" s="9">
        <v>564023</v>
      </c>
      <c r="BK12" s="9">
        <v>1463639685</v>
      </c>
      <c r="BL12" s="9">
        <v>0.00045256</v>
      </c>
      <c r="BM12" s="9">
        <v>389007240</v>
      </c>
      <c r="BN12" s="9">
        <v>176049.12</v>
      </c>
      <c r="BO12" s="9">
        <v>14834454</v>
      </c>
      <c r="BP12" s="9">
        <v>0</v>
      </c>
      <c r="BQ12" s="9">
        <v>0</v>
      </c>
      <c r="BR12" s="9">
        <v>-190210</v>
      </c>
      <c r="BS12" s="9">
        <v>-52</v>
      </c>
      <c r="BT12" s="9">
        <v>0</v>
      </c>
      <c r="BU12" s="9">
        <v>14644192</v>
      </c>
      <c r="BV12" s="9">
        <v>153128</v>
      </c>
      <c r="BW12" s="9">
        <v>0</v>
      </c>
      <c r="BX12" s="9">
        <v>-1963</v>
      </c>
      <c r="BY12" s="9">
        <v>0</v>
      </c>
      <c r="BZ12" s="9">
        <v>151165</v>
      </c>
      <c r="CA12" s="9">
        <v>1</v>
      </c>
      <c r="CB12" s="9">
        <v>14795358</v>
      </c>
      <c r="CC12" s="9">
        <v>0</v>
      </c>
      <c r="CD12" s="9">
        <v>14795358</v>
      </c>
      <c r="CE12" s="9">
        <v>2595</v>
      </c>
      <c r="CF12" s="9">
        <v>0</v>
      </c>
      <c r="CG12" s="9">
        <v>2595</v>
      </c>
      <c r="CH12" s="9">
        <v>24674739.25</v>
      </c>
      <c r="CI12" s="9">
        <v>634954.09</v>
      </c>
      <c r="CJ12" s="9">
        <v>0</v>
      </c>
      <c r="CK12" s="9">
        <v>25309693.34</v>
      </c>
      <c r="CL12" s="9">
        <v>9753.25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5716.55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16652868.03</v>
      </c>
      <c r="DB12" s="9">
        <v>0</v>
      </c>
      <c r="DC12" s="9">
        <v>0</v>
      </c>
      <c r="DD12" s="9">
        <v>0</v>
      </c>
      <c r="DE12" s="9">
        <v>0</v>
      </c>
      <c r="DF12" s="9">
        <v>16652868.03</v>
      </c>
      <c r="DG12" s="9">
        <v>14987581.227</v>
      </c>
      <c r="DH12" s="9">
        <v>0</v>
      </c>
      <c r="DI12" s="9">
        <v>14987581.227</v>
      </c>
      <c r="DJ12" s="9">
        <v>153128</v>
      </c>
      <c r="DK12" s="9">
        <v>153128</v>
      </c>
      <c r="DL12" s="9">
        <v>0</v>
      </c>
      <c r="DM12" s="9">
        <v>-1963</v>
      </c>
      <c r="DN12" s="9">
        <v>0</v>
      </c>
      <c r="DO12" s="9">
        <v>151165</v>
      </c>
      <c r="DP12">
        <v>140</v>
      </c>
      <c r="DQ12">
        <f t="shared" si="0"/>
        <v>0</v>
      </c>
    </row>
    <row r="13" spans="1:121" ht="15">
      <c r="A13" s="9">
        <v>147</v>
      </c>
      <c r="B13" s="9" t="s">
        <v>169</v>
      </c>
      <c r="C13" s="9">
        <v>14064</v>
      </c>
      <c r="D13" s="9">
        <v>14044</v>
      </c>
      <c r="E13" s="9">
        <v>28108</v>
      </c>
      <c r="F13" s="9">
        <v>14054</v>
      </c>
      <c r="G13" s="9">
        <v>363</v>
      </c>
      <c r="H13" s="9">
        <v>1</v>
      </c>
      <c r="I13" s="9">
        <v>14418</v>
      </c>
      <c r="J13" s="9">
        <v>155979401.02</v>
      </c>
      <c r="K13" s="9">
        <v>56144901.94</v>
      </c>
      <c r="L13" s="9">
        <v>81791749</v>
      </c>
      <c r="M13" s="9">
        <v>0</v>
      </c>
      <c r="N13" s="9">
        <v>0</v>
      </c>
      <c r="O13" s="9">
        <v>0</v>
      </c>
      <c r="P13" s="9">
        <v>0</v>
      </c>
      <c r="Q13" s="9">
        <v>553.61</v>
      </c>
      <c r="R13" s="9">
        <v>18042196.47</v>
      </c>
      <c r="S13" s="9">
        <v>154623971.51</v>
      </c>
      <c r="T13" s="9">
        <v>149821.68</v>
      </c>
      <c r="U13" s="9">
        <v>0</v>
      </c>
      <c r="V13" s="9">
        <v>30520.94</v>
      </c>
      <c r="W13" s="9">
        <v>154443628.89</v>
      </c>
      <c r="X13" s="9">
        <v>18042196.47</v>
      </c>
      <c r="Y13" s="9">
        <v>0</v>
      </c>
      <c r="Z13" s="9">
        <v>136401432.42</v>
      </c>
      <c r="AA13" s="9">
        <v>7958410.15</v>
      </c>
      <c r="AB13" s="9">
        <v>149821.68</v>
      </c>
      <c r="AC13" s="9">
        <v>7754018</v>
      </c>
      <c r="AD13" s="9">
        <v>0</v>
      </c>
      <c r="AE13" s="9">
        <v>0</v>
      </c>
      <c r="AF13" s="9">
        <v>54570.47</v>
      </c>
      <c r="AG13" s="9">
        <v>8066175.48</v>
      </c>
      <c r="AH13" s="9">
        <v>970891.91</v>
      </c>
      <c r="AI13" s="9">
        <v>0</v>
      </c>
      <c r="AJ13" s="9">
        <v>0</v>
      </c>
      <c r="AK13" s="9">
        <v>8982496.92</v>
      </c>
      <c r="AL13" s="9">
        <v>145383929.33999997</v>
      </c>
      <c r="AM13" s="9">
        <v>0</v>
      </c>
      <c r="AN13" s="9">
        <v>0</v>
      </c>
      <c r="AO13" s="9">
        <v>145383929.33999997</v>
      </c>
      <c r="AP13" s="9">
        <v>145383929.33999997</v>
      </c>
      <c r="AQ13" s="9">
        <v>1000</v>
      </c>
      <c r="AR13" s="9">
        <v>14418000</v>
      </c>
      <c r="AS13" s="9">
        <v>14418000</v>
      </c>
      <c r="AT13" s="9">
        <v>9498</v>
      </c>
      <c r="AU13" s="9">
        <v>136942164</v>
      </c>
      <c r="AV13" s="9">
        <v>122524164</v>
      </c>
      <c r="AW13" s="9">
        <v>8441765.339999974</v>
      </c>
      <c r="AX13" s="9">
        <v>504810</v>
      </c>
      <c r="AY13" s="9">
        <v>7278355066</v>
      </c>
      <c r="AZ13" s="9">
        <v>1930000</v>
      </c>
      <c r="BA13" s="9">
        <v>27826740000</v>
      </c>
      <c r="BB13" s="9">
        <v>0.00051813</v>
      </c>
      <c r="BC13" s="9">
        <v>20548384934</v>
      </c>
      <c r="BD13" s="9">
        <v>10646734.69</v>
      </c>
      <c r="BE13" s="9">
        <v>968209</v>
      </c>
      <c r="BF13" s="9">
        <v>13959637362</v>
      </c>
      <c r="BG13" s="9">
        <v>0.00877703</v>
      </c>
      <c r="BH13" s="9">
        <v>6681282296</v>
      </c>
      <c r="BI13" s="9">
        <v>58641815.15</v>
      </c>
      <c r="BJ13" s="9">
        <v>564023</v>
      </c>
      <c r="BK13" s="9">
        <v>8132083614</v>
      </c>
      <c r="BL13" s="9">
        <v>0.00103808</v>
      </c>
      <c r="BM13" s="9">
        <v>853728548</v>
      </c>
      <c r="BN13" s="9">
        <v>886238.53</v>
      </c>
      <c r="BO13" s="9">
        <v>70174788</v>
      </c>
      <c r="BP13" s="9">
        <v>0</v>
      </c>
      <c r="BQ13" s="9">
        <v>0</v>
      </c>
      <c r="BR13" s="9">
        <v>-899794</v>
      </c>
      <c r="BS13" s="9">
        <v>-346</v>
      </c>
      <c r="BT13" s="9">
        <v>0</v>
      </c>
      <c r="BU13" s="9">
        <v>69274648</v>
      </c>
      <c r="BV13" s="9">
        <v>4329444</v>
      </c>
      <c r="BW13" s="9">
        <v>0</v>
      </c>
      <c r="BX13" s="9">
        <v>-55513</v>
      </c>
      <c r="BY13" s="9">
        <v>0</v>
      </c>
      <c r="BZ13" s="9">
        <v>4273931</v>
      </c>
      <c r="CA13" s="9">
        <v>5</v>
      </c>
      <c r="CB13" s="9">
        <v>73548584</v>
      </c>
      <c r="CC13" s="9">
        <v>0</v>
      </c>
      <c r="CD13" s="9">
        <v>73548584</v>
      </c>
      <c r="CE13" s="9">
        <v>14418</v>
      </c>
      <c r="CF13" s="9">
        <v>0</v>
      </c>
      <c r="CG13" s="9">
        <v>14418</v>
      </c>
      <c r="CH13" s="9">
        <v>136401432.42</v>
      </c>
      <c r="CI13" s="9">
        <v>8982496.92</v>
      </c>
      <c r="CJ13" s="9">
        <v>0</v>
      </c>
      <c r="CK13" s="9">
        <v>145383929.33999997</v>
      </c>
      <c r="CL13" s="9">
        <v>10083.5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4867.17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82782480.07</v>
      </c>
      <c r="DB13" s="9">
        <v>0</v>
      </c>
      <c r="DC13" s="9">
        <v>0</v>
      </c>
      <c r="DD13" s="9">
        <v>0</v>
      </c>
      <c r="DE13" s="9">
        <v>0</v>
      </c>
      <c r="DF13" s="9">
        <v>82782480.07</v>
      </c>
      <c r="DG13" s="9">
        <v>74504232.063</v>
      </c>
      <c r="DH13" s="9">
        <v>0</v>
      </c>
      <c r="DI13" s="9">
        <v>74504232.063</v>
      </c>
      <c r="DJ13" s="9">
        <v>4329444</v>
      </c>
      <c r="DK13" s="9">
        <v>4329444</v>
      </c>
      <c r="DL13" s="9">
        <v>0</v>
      </c>
      <c r="DM13" s="9">
        <v>-55513</v>
      </c>
      <c r="DN13" s="9">
        <v>0</v>
      </c>
      <c r="DO13" s="9">
        <v>4273931</v>
      </c>
      <c r="DP13">
        <v>147</v>
      </c>
      <c r="DQ13">
        <f t="shared" si="0"/>
        <v>0</v>
      </c>
    </row>
    <row r="14" spans="1:121" ht="15">
      <c r="A14" s="9">
        <v>154</v>
      </c>
      <c r="B14" s="9" t="s">
        <v>170</v>
      </c>
      <c r="C14" s="9">
        <v>1018</v>
      </c>
      <c r="D14" s="9">
        <v>1036</v>
      </c>
      <c r="E14" s="9">
        <v>2054</v>
      </c>
      <c r="F14" s="9">
        <v>1027</v>
      </c>
      <c r="G14" s="9">
        <v>21</v>
      </c>
      <c r="H14" s="9">
        <v>0</v>
      </c>
      <c r="I14" s="9">
        <v>1048</v>
      </c>
      <c r="J14" s="9">
        <v>11945175.81</v>
      </c>
      <c r="K14" s="9">
        <v>3058435.29</v>
      </c>
      <c r="L14" s="9">
        <v>7517246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1369494.52</v>
      </c>
      <c r="S14" s="9">
        <v>11917092.08</v>
      </c>
      <c r="T14" s="9">
        <v>42911.13</v>
      </c>
      <c r="U14" s="9">
        <v>0</v>
      </c>
      <c r="V14" s="9">
        <v>379.07</v>
      </c>
      <c r="W14" s="9">
        <v>11873801.88</v>
      </c>
      <c r="X14" s="9">
        <v>1369494.52</v>
      </c>
      <c r="Y14" s="9">
        <v>0</v>
      </c>
      <c r="Z14" s="9">
        <v>10504307.36</v>
      </c>
      <c r="AA14" s="9">
        <v>1044127.19</v>
      </c>
      <c r="AB14" s="9">
        <v>42911.13</v>
      </c>
      <c r="AC14" s="9">
        <v>998841</v>
      </c>
      <c r="AD14" s="9">
        <v>0</v>
      </c>
      <c r="AE14" s="9">
        <v>0</v>
      </c>
      <c r="AF14" s="9">
        <v>2375.06</v>
      </c>
      <c r="AG14" s="9">
        <v>1063972.73</v>
      </c>
      <c r="AH14" s="9">
        <v>0</v>
      </c>
      <c r="AI14" s="9">
        <v>0</v>
      </c>
      <c r="AJ14" s="9">
        <v>0</v>
      </c>
      <c r="AK14" s="9">
        <v>1061597.67</v>
      </c>
      <c r="AL14" s="9">
        <v>11565905.03</v>
      </c>
      <c r="AM14" s="9">
        <v>0</v>
      </c>
      <c r="AN14" s="9">
        <v>0</v>
      </c>
      <c r="AO14" s="9">
        <v>11565905.03</v>
      </c>
      <c r="AP14" s="9">
        <v>11565905.03</v>
      </c>
      <c r="AQ14" s="9">
        <v>1000</v>
      </c>
      <c r="AR14" s="9">
        <v>1048000</v>
      </c>
      <c r="AS14" s="9">
        <v>1048000</v>
      </c>
      <c r="AT14" s="9">
        <v>9498</v>
      </c>
      <c r="AU14" s="9">
        <v>9953904</v>
      </c>
      <c r="AV14" s="9">
        <v>8905904</v>
      </c>
      <c r="AW14" s="9">
        <v>1612001.0299999993</v>
      </c>
      <c r="AX14" s="9">
        <v>339377</v>
      </c>
      <c r="AY14" s="9">
        <v>355667530</v>
      </c>
      <c r="AZ14" s="9">
        <v>1930000</v>
      </c>
      <c r="BA14" s="9">
        <v>2022640000</v>
      </c>
      <c r="BB14" s="9">
        <v>0.00051813</v>
      </c>
      <c r="BC14" s="9">
        <v>1666972470</v>
      </c>
      <c r="BD14" s="9">
        <v>863708.45</v>
      </c>
      <c r="BE14" s="9">
        <v>968209</v>
      </c>
      <c r="BF14" s="9">
        <v>1014683032</v>
      </c>
      <c r="BG14" s="9">
        <v>0.00877703</v>
      </c>
      <c r="BH14" s="9">
        <v>659015502</v>
      </c>
      <c r="BI14" s="9">
        <v>5784198.83</v>
      </c>
      <c r="BJ14" s="9">
        <v>564023</v>
      </c>
      <c r="BK14" s="9">
        <v>591096104</v>
      </c>
      <c r="BL14" s="9">
        <v>0.00272714</v>
      </c>
      <c r="BM14" s="9">
        <v>235428574</v>
      </c>
      <c r="BN14" s="9">
        <v>642046.68</v>
      </c>
      <c r="BO14" s="9">
        <v>7289954</v>
      </c>
      <c r="BP14" s="9">
        <v>0</v>
      </c>
      <c r="BQ14" s="9">
        <v>0</v>
      </c>
      <c r="BR14" s="9">
        <v>-93473</v>
      </c>
      <c r="BS14" s="9">
        <v>-16</v>
      </c>
      <c r="BT14" s="9">
        <v>0</v>
      </c>
      <c r="BU14" s="9">
        <v>7196465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7196465</v>
      </c>
      <c r="CC14" s="9">
        <v>0</v>
      </c>
      <c r="CD14" s="9">
        <v>7196465</v>
      </c>
      <c r="CE14" s="9">
        <v>1048</v>
      </c>
      <c r="CF14" s="9">
        <v>0</v>
      </c>
      <c r="CG14" s="9">
        <v>1048</v>
      </c>
      <c r="CH14" s="9">
        <v>10504307.36</v>
      </c>
      <c r="CI14" s="9">
        <v>1061597.67</v>
      </c>
      <c r="CJ14" s="9">
        <v>0</v>
      </c>
      <c r="CK14" s="9">
        <v>11565905.03</v>
      </c>
      <c r="CL14" s="9">
        <v>11036.17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6956.06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7616542.09</v>
      </c>
      <c r="DB14" s="9">
        <v>0</v>
      </c>
      <c r="DC14" s="9">
        <v>0</v>
      </c>
      <c r="DD14" s="9">
        <v>0</v>
      </c>
      <c r="DE14" s="9">
        <v>0</v>
      </c>
      <c r="DF14" s="9">
        <v>7616542.09</v>
      </c>
      <c r="DG14" s="9">
        <v>6854887.881</v>
      </c>
      <c r="DH14" s="9">
        <v>0</v>
      </c>
      <c r="DI14" s="9">
        <v>7289953.96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>
        <v>154</v>
      </c>
      <c r="DQ14">
        <f t="shared" si="0"/>
        <v>0</v>
      </c>
    </row>
    <row r="15" spans="1:121" ht="15">
      <c r="A15" s="9">
        <v>161</v>
      </c>
      <c r="B15" s="9" t="s">
        <v>171</v>
      </c>
      <c r="C15" s="9">
        <v>332</v>
      </c>
      <c r="D15" s="9">
        <v>333</v>
      </c>
      <c r="E15" s="9">
        <v>665</v>
      </c>
      <c r="F15" s="9">
        <v>333</v>
      </c>
      <c r="G15" s="9">
        <v>8</v>
      </c>
      <c r="H15" s="9">
        <v>0</v>
      </c>
      <c r="I15" s="9">
        <v>341</v>
      </c>
      <c r="J15" s="9">
        <v>3872022.56</v>
      </c>
      <c r="K15" s="9">
        <v>927036.39</v>
      </c>
      <c r="L15" s="9">
        <v>2451608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493378.17</v>
      </c>
      <c r="S15" s="9">
        <v>3758323.53</v>
      </c>
      <c r="T15" s="9">
        <v>0</v>
      </c>
      <c r="U15" s="9">
        <v>0</v>
      </c>
      <c r="V15" s="9">
        <v>0</v>
      </c>
      <c r="W15" s="9">
        <v>3758323.53</v>
      </c>
      <c r="X15" s="9">
        <v>493378.17</v>
      </c>
      <c r="Y15" s="9">
        <v>0</v>
      </c>
      <c r="Z15" s="9">
        <v>3264945.36</v>
      </c>
      <c r="AA15" s="9">
        <v>473835</v>
      </c>
      <c r="AB15" s="9">
        <v>0</v>
      </c>
      <c r="AC15" s="9">
        <v>473835</v>
      </c>
      <c r="AD15" s="9">
        <v>0</v>
      </c>
      <c r="AE15" s="9">
        <v>0</v>
      </c>
      <c r="AF15" s="9">
        <v>0</v>
      </c>
      <c r="AG15" s="9">
        <v>481535</v>
      </c>
      <c r="AH15" s="9">
        <v>0</v>
      </c>
      <c r="AI15" s="9">
        <v>0</v>
      </c>
      <c r="AJ15" s="9">
        <v>0</v>
      </c>
      <c r="AK15" s="9">
        <v>481535</v>
      </c>
      <c r="AL15" s="9">
        <v>3746480.36</v>
      </c>
      <c r="AM15" s="9">
        <v>0</v>
      </c>
      <c r="AN15" s="9">
        <v>0</v>
      </c>
      <c r="AO15" s="9">
        <v>3746480.36</v>
      </c>
      <c r="AP15" s="9">
        <v>3746480.36</v>
      </c>
      <c r="AQ15" s="9">
        <v>1000</v>
      </c>
      <c r="AR15" s="9">
        <v>341000</v>
      </c>
      <c r="AS15" s="9">
        <v>341000</v>
      </c>
      <c r="AT15" s="9">
        <v>9498</v>
      </c>
      <c r="AU15" s="9">
        <v>3238818</v>
      </c>
      <c r="AV15" s="9">
        <v>2897818</v>
      </c>
      <c r="AW15" s="9">
        <v>507662.35999999987</v>
      </c>
      <c r="AX15" s="9">
        <v>379762</v>
      </c>
      <c r="AY15" s="9">
        <v>129498929</v>
      </c>
      <c r="AZ15" s="9">
        <v>1930000</v>
      </c>
      <c r="BA15" s="9">
        <v>658130000</v>
      </c>
      <c r="BB15" s="9">
        <v>0.00051813</v>
      </c>
      <c r="BC15" s="9">
        <v>528631071</v>
      </c>
      <c r="BD15" s="9">
        <v>273899.62</v>
      </c>
      <c r="BE15" s="9">
        <v>968209</v>
      </c>
      <c r="BF15" s="9">
        <v>330159269</v>
      </c>
      <c r="BG15" s="9">
        <v>0.00877703</v>
      </c>
      <c r="BH15" s="9">
        <v>200660340</v>
      </c>
      <c r="BI15" s="9">
        <v>1761201.82</v>
      </c>
      <c r="BJ15" s="9">
        <v>564023</v>
      </c>
      <c r="BK15" s="9">
        <v>192331843</v>
      </c>
      <c r="BL15" s="9">
        <v>0.00263951</v>
      </c>
      <c r="BM15" s="9">
        <v>62832914</v>
      </c>
      <c r="BN15" s="9">
        <v>165848.1</v>
      </c>
      <c r="BO15" s="9">
        <v>2200950</v>
      </c>
      <c r="BP15" s="9">
        <v>0</v>
      </c>
      <c r="BQ15" s="9">
        <v>0</v>
      </c>
      <c r="BR15" s="9">
        <v>-28221</v>
      </c>
      <c r="BS15" s="9">
        <v>-6</v>
      </c>
      <c r="BT15" s="9">
        <v>0</v>
      </c>
      <c r="BU15" s="9">
        <v>2172723</v>
      </c>
      <c r="BV15" s="9">
        <v>34641</v>
      </c>
      <c r="BW15" s="9">
        <v>0</v>
      </c>
      <c r="BX15" s="9">
        <v>-444</v>
      </c>
      <c r="BY15" s="9">
        <v>0</v>
      </c>
      <c r="BZ15" s="9">
        <v>34197</v>
      </c>
      <c r="CA15" s="9">
        <v>0</v>
      </c>
      <c r="CB15" s="9">
        <v>2206920</v>
      </c>
      <c r="CC15" s="9">
        <v>0</v>
      </c>
      <c r="CD15" s="9">
        <v>2206920</v>
      </c>
      <c r="CE15" s="9">
        <v>341</v>
      </c>
      <c r="CF15" s="9">
        <v>0</v>
      </c>
      <c r="CG15" s="9">
        <v>341</v>
      </c>
      <c r="CH15" s="9">
        <v>3264945.36</v>
      </c>
      <c r="CI15" s="9">
        <v>481535</v>
      </c>
      <c r="CJ15" s="9">
        <v>0</v>
      </c>
      <c r="CK15" s="9">
        <v>3746480.36</v>
      </c>
      <c r="CL15" s="9">
        <v>10986.75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6454.4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2483989.16</v>
      </c>
      <c r="DB15" s="9">
        <v>0</v>
      </c>
      <c r="DC15" s="9">
        <v>0</v>
      </c>
      <c r="DD15" s="9">
        <v>0</v>
      </c>
      <c r="DE15" s="9">
        <v>0</v>
      </c>
      <c r="DF15" s="9">
        <v>2483989.16</v>
      </c>
      <c r="DG15" s="9">
        <v>2235590.2440000004</v>
      </c>
      <c r="DH15" s="9">
        <v>0</v>
      </c>
      <c r="DI15" s="9">
        <v>2235590.2440000004</v>
      </c>
      <c r="DJ15" s="9">
        <v>34641</v>
      </c>
      <c r="DK15" s="9">
        <v>34641</v>
      </c>
      <c r="DL15" s="9">
        <v>0</v>
      </c>
      <c r="DM15" s="9">
        <v>-444</v>
      </c>
      <c r="DN15" s="9">
        <v>0</v>
      </c>
      <c r="DO15" s="9">
        <v>34197</v>
      </c>
      <c r="DP15">
        <v>161</v>
      </c>
      <c r="DQ15">
        <f t="shared" si="0"/>
        <v>0</v>
      </c>
    </row>
    <row r="16" spans="1:121" ht="15">
      <c r="A16" s="9">
        <v>2450</v>
      </c>
      <c r="B16" s="9" t="s">
        <v>172</v>
      </c>
      <c r="C16" s="9">
        <v>2156</v>
      </c>
      <c r="D16" s="9">
        <v>2149</v>
      </c>
      <c r="E16" s="9">
        <v>4305</v>
      </c>
      <c r="F16" s="9">
        <v>2153</v>
      </c>
      <c r="G16" s="9">
        <v>51</v>
      </c>
      <c r="H16" s="9">
        <v>0</v>
      </c>
      <c r="I16" s="9">
        <v>2204</v>
      </c>
      <c r="J16" s="9">
        <v>25031731.44</v>
      </c>
      <c r="K16" s="9">
        <v>17745040.15</v>
      </c>
      <c r="L16" s="9">
        <v>4826830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2459861.29</v>
      </c>
      <c r="S16" s="9">
        <v>24184529.96</v>
      </c>
      <c r="T16" s="9">
        <v>0</v>
      </c>
      <c r="U16" s="9">
        <v>0</v>
      </c>
      <c r="V16" s="9">
        <v>266.33</v>
      </c>
      <c r="W16" s="9">
        <v>24184263.63</v>
      </c>
      <c r="X16" s="9">
        <v>2459861.29</v>
      </c>
      <c r="Y16" s="9">
        <v>0</v>
      </c>
      <c r="Z16" s="9">
        <v>21724402.34</v>
      </c>
      <c r="AA16" s="9">
        <v>10999126.5</v>
      </c>
      <c r="AB16" s="9">
        <v>0</v>
      </c>
      <c r="AC16" s="9">
        <v>2003514</v>
      </c>
      <c r="AD16" s="9">
        <v>0</v>
      </c>
      <c r="AE16" s="9">
        <v>8995008.75</v>
      </c>
      <c r="AF16" s="9">
        <v>603.75</v>
      </c>
      <c r="AG16" s="9">
        <v>11073542.01</v>
      </c>
      <c r="AH16" s="9">
        <v>464945.64</v>
      </c>
      <c r="AI16" s="9">
        <v>8995008.75</v>
      </c>
      <c r="AJ16" s="9">
        <v>0</v>
      </c>
      <c r="AK16" s="9">
        <v>2542875.15</v>
      </c>
      <c r="AL16" s="9">
        <v>24267277.49</v>
      </c>
      <c r="AM16" s="9">
        <v>0</v>
      </c>
      <c r="AN16" s="9">
        <v>0</v>
      </c>
      <c r="AO16" s="9">
        <v>24267277.49</v>
      </c>
      <c r="AP16" s="9">
        <v>24267277.49</v>
      </c>
      <c r="AQ16" s="9">
        <v>1000</v>
      </c>
      <c r="AR16" s="9">
        <v>2204000</v>
      </c>
      <c r="AS16" s="9">
        <v>2204000</v>
      </c>
      <c r="AT16" s="9">
        <v>9498</v>
      </c>
      <c r="AU16" s="9">
        <v>20933592</v>
      </c>
      <c r="AV16" s="9">
        <v>18729592</v>
      </c>
      <c r="AW16" s="9">
        <v>3333685.4899999984</v>
      </c>
      <c r="AX16" s="9">
        <v>2524667</v>
      </c>
      <c r="AY16" s="9">
        <v>5564365625</v>
      </c>
      <c r="AZ16" s="9">
        <v>5790000</v>
      </c>
      <c r="BA16" s="9">
        <v>12761160000</v>
      </c>
      <c r="BB16" s="9">
        <v>0.00017271</v>
      </c>
      <c r="BC16" s="9">
        <v>7196794375</v>
      </c>
      <c r="BD16" s="9">
        <v>1242958.36</v>
      </c>
      <c r="BE16" s="9">
        <v>2904627</v>
      </c>
      <c r="BF16" s="9">
        <v>6401797908</v>
      </c>
      <c r="BG16" s="9">
        <v>0.00292568</v>
      </c>
      <c r="BH16" s="9">
        <v>837432283</v>
      </c>
      <c r="BI16" s="9">
        <v>2450058.88</v>
      </c>
      <c r="BJ16" s="9">
        <v>1692069</v>
      </c>
      <c r="BK16" s="9">
        <v>3729320076</v>
      </c>
      <c r="BL16" s="9">
        <v>0.00089391</v>
      </c>
      <c r="BM16" s="9">
        <v>-1835045549</v>
      </c>
      <c r="BN16" s="9">
        <v>-1640365.57</v>
      </c>
      <c r="BO16" s="9">
        <v>2052652</v>
      </c>
      <c r="BP16" s="9">
        <v>0</v>
      </c>
      <c r="BQ16" s="9">
        <v>0</v>
      </c>
      <c r="BR16" s="9">
        <v>-26319</v>
      </c>
      <c r="BS16" s="9">
        <v>-99</v>
      </c>
      <c r="BT16" s="9">
        <v>0</v>
      </c>
      <c r="BU16" s="9">
        <v>2026234</v>
      </c>
      <c r="BV16" s="9">
        <v>2348928</v>
      </c>
      <c r="BW16" s="9">
        <v>0</v>
      </c>
      <c r="BX16" s="9">
        <v>-30118</v>
      </c>
      <c r="BY16" s="9">
        <v>100</v>
      </c>
      <c r="BZ16" s="9">
        <v>2318910</v>
      </c>
      <c r="CA16" s="9">
        <v>0</v>
      </c>
      <c r="CB16" s="9">
        <v>4345144</v>
      </c>
      <c r="CC16" s="9">
        <v>0</v>
      </c>
      <c r="CD16" s="9">
        <v>4345144</v>
      </c>
      <c r="CE16" s="9">
        <v>2204</v>
      </c>
      <c r="CF16" s="9">
        <v>0</v>
      </c>
      <c r="CG16" s="9">
        <v>2204</v>
      </c>
      <c r="CH16" s="9">
        <v>21724402.34</v>
      </c>
      <c r="CI16" s="9">
        <v>2542875.15</v>
      </c>
      <c r="CJ16" s="9">
        <v>0</v>
      </c>
      <c r="CK16" s="9">
        <v>24267277.49</v>
      </c>
      <c r="CL16" s="9">
        <v>11010.56</v>
      </c>
      <c r="CM16" s="9"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931.33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4336724.89</v>
      </c>
      <c r="DB16" s="9">
        <v>553919.63</v>
      </c>
      <c r="DC16" s="9">
        <v>0</v>
      </c>
      <c r="DD16" s="9">
        <v>0</v>
      </c>
      <c r="DE16" s="9">
        <v>0</v>
      </c>
      <c r="DF16" s="9">
        <v>4890644.52</v>
      </c>
      <c r="DG16" s="9">
        <v>4401580.068</v>
      </c>
      <c r="DH16" s="9">
        <v>0</v>
      </c>
      <c r="DI16" s="9">
        <v>4401580.068</v>
      </c>
      <c r="DJ16" s="9">
        <v>2348928</v>
      </c>
      <c r="DK16" s="9">
        <v>2348928</v>
      </c>
      <c r="DL16" s="9">
        <v>0</v>
      </c>
      <c r="DM16" s="9">
        <v>-30118</v>
      </c>
      <c r="DN16" s="9">
        <v>100</v>
      </c>
      <c r="DO16" s="9">
        <v>2318910</v>
      </c>
      <c r="DP16">
        <v>2450</v>
      </c>
      <c r="DQ16">
        <f t="shared" si="0"/>
        <v>0</v>
      </c>
    </row>
    <row r="17" spans="1:121" ht="15">
      <c r="A17" s="9">
        <v>170</v>
      </c>
      <c r="B17" s="9" t="s">
        <v>173</v>
      </c>
      <c r="C17" s="9">
        <v>2148</v>
      </c>
      <c r="D17" s="9">
        <v>2150</v>
      </c>
      <c r="E17" s="9">
        <v>4298</v>
      </c>
      <c r="F17" s="9">
        <v>2149</v>
      </c>
      <c r="G17" s="9">
        <v>32</v>
      </c>
      <c r="H17" s="9">
        <v>0</v>
      </c>
      <c r="I17" s="9">
        <v>2181</v>
      </c>
      <c r="J17" s="9">
        <v>24943235.72</v>
      </c>
      <c r="K17" s="9">
        <v>5465873.1</v>
      </c>
      <c r="L17" s="9">
        <v>15906440</v>
      </c>
      <c r="M17" s="9">
        <v>107147</v>
      </c>
      <c r="N17" s="9">
        <v>0</v>
      </c>
      <c r="O17" s="9">
        <v>0</v>
      </c>
      <c r="P17" s="9">
        <v>0</v>
      </c>
      <c r="Q17" s="9">
        <v>1699.52</v>
      </c>
      <c r="R17" s="9">
        <v>3462076.1</v>
      </c>
      <c r="S17" s="9">
        <v>24890453.14</v>
      </c>
      <c r="T17" s="9">
        <v>291763.68</v>
      </c>
      <c r="U17" s="9">
        <v>0</v>
      </c>
      <c r="V17" s="9">
        <v>5277.37</v>
      </c>
      <c r="W17" s="9">
        <v>24593412.09</v>
      </c>
      <c r="X17" s="9">
        <v>3462076.1</v>
      </c>
      <c r="Y17" s="9">
        <v>0</v>
      </c>
      <c r="Z17" s="9">
        <v>21131335.99</v>
      </c>
      <c r="AA17" s="9">
        <v>291969.11</v>
      </c>
      <c r="AB17" s="9">
        <v>291763.68</v>
      </c>
      <c r="AC17" s="9">
        <v>0</v>
      </c>
      <c r="AD17" s="9">
        <v>0</v>
      </c>
      <c r="AE17" s="9">
        <v>0</v>
      </c>
      <c r="AF17" s="9">
        <v>205.43</v>
      </c>
      <c r="AG17" s="9">
        <v>291763.68</v>
      </c>
      <c r="AH17" s="9">
        <v>0</v>
      </c>
      <c r="AI17" s="9">
        <v>0</v>
      </c>
      <c r="AJ17" s="9">
        <v>0</v>
      </c>
      <c r="AK17" s="9">
        <v>291558.25</v>
      </c>
      <c r="AL17" s="9">
        <v>21422894.24</v>
      </c>
      <c r="AM17" s="9">
        <v>0</v>
      </c>
      <c r="AN17" s="9">
        <v>0</v>
      </c>
      <c r="AO17" s="9">
        <v>21422894.24</v>
      </c>
      <c r="AP17" s="9">
        <v>21422894.24</v>
      </c>
      <c r="AQ17" s="9">
        <v>1000</v>
      </c>
      <c r="AR17" s="9">
        <v>2181000</v>
      </c>
      <c r="AS17" s="9">
        <v>2181000</v>
      </c>
      <c r="AT17" s="9">
        <v>9498</v>
      </c>
      <c r="AU17" s="9">
        <v>20715138</v>
      </c>
      <c r="AV17" s="9">
        <v>18534138</v>
      </c>
      <c r="AW17" s="9">
        <v>707756.2399999984</v>
      </c>
      <c r="AX17" s="9">
        <v>313606</v>
      </c>
      <c r="AY17" s="9">
        <v>683974378</v>
      </c>
      <c r="AZ17" s="9">
        <v>1930000</v>
      </c>
      <c r="BA17" s="9">
        <v>4209330000</v>
      </c>
      <c r="BB17" s="9">
        <v>0.00051813</v>
      </c>
      <c r="BC17" s="9">
        <v>3525355622</v>
      </c>
      <c r="BD17" s="9">
        <v>1826592.51</v>
      </c>
      <c r="BE17" s="9">
        <v>968209</v>
      </c>
      <c r="BF17" s="9">
        <v>2111663829</v>
      </c>
      <c r="BG17" s="9">
        <v>0.00877703</v>
      </c>
      <c r="BH17" s="9">
        <v>1427689451</v>
      </c>
      <c r="BI17" s="9">
        <v>12530873.14</v>
      </c>
      <c r="BJ17" s="9">
        <v>564023</v>
      </c>
      <c r="BK17" s="9">
        <v>1230134163</v>
      </c>
      <c r="BL17" s="9">
        <v>0.00057535</v>
      </c>
      <c r="BM17" s="9">
        <v>546159785</v>
      </c>
      <c r="BN17" s="9">
        <v>314233.03</v>
      </c>
      <c r="BO17" s="9">
        <v>14671699</v>
      </c>
      <c r="BP17" s="9">
        <v>0</v>
      </c>
      <c r="BQ17" s="9">
        <v>0</v>
      </c>
      <c r="BR17" s="9">
        <v>-188123</v>
      </c>
      <c r="BS17" s="9">
        <v>-33</v>
      </c>
      <c r="BT17" s="9">
        <v>0</v>
      </c>
      <c r="BU17" s="9">
        <v>14483543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1</v>
      </c>
      <c r="CB17" s="9">
        <v>14483544</v>
      </c>
      <c r="CC17" s="9">
        <v>0</v>
      </c>
      <c r="CD17" s="9">
        <v>14483544</v>
      </c>
      <c r="CE17" s="9">
        <v>2181</v>
      </c>
      <c r="CF17" s="9">
        <v>0</v>
      </c>
      <c r="CG17" s="9">
        <v>2181</v>
      </c>
      <c r="CH17" s="9">
        <v>21131335.99</v>
      </c>
      <c r="CI17" s="9">
        <v>291558.25</v>
      </c>
      <c r="CJ17" s="9">
        <v>0</v>
      </c>
      <c r="CK17" s="9">
        <v>21422894.24</v>
      </c>
      <c r="CL17" s="9">
        <v>9822.51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6727.05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15861836.23</v>
      </c>
      <c r="DB17" s="9">
        <v>0</v>
      </c>
      <c r="DC17" s="9">
        <v>0</v>
      </c>
      <c r="DD17" s="9">
        <v>0</v>
      </c>
      <c r="DE17" s="9">
        <v>0</v>
      </c>
      <c r="DF17" s="9">
        <v>15861836.23</v>
      </c>
      <c r="DG17" s="9">
        <v>14275652.607</v>
      </c>
      <c r="DH17" s="9">
        <v>0</v>
      </c>
      <c r="DI17" s="9">
        <v>14671698.68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>
        <v>170</v>
      </c>
      <c r="DQ17">
        <f t="shared" si="0"/>
        <v>0</v>
      </c>
    </row>
    <row r="18" spans="1:121" ht="15">
      <c r="A18" s="9">
        <v>182</v>
      </c>
      <c r="B18" s="9" t="s">
        <v>174</v>
      </c>
      <c r="C18" s="9">
        <v>2468</v>
      </c>
      <c r="D18" s="9">
        <v>2468</v>
      </c>
      <c r="E18" s="9">
        <v>4936</v>
      </c>
      <c r="F18" s="9">
        <v>2468</v>
      </c>
      <c r="G18" s="9">
        <v>59</v>
      </c>
      <c r="H18" s="9">
        <v>0</v>
      </c>
      <c r="I18" s="9">
        <v>2527</v>
      </c>
      <c r="J18" s="9">
        <v>31245721.88</v>
      </c>
      <c r="K18" s="9">
        <v>16159806</v>
      </c>
      <c r="L18" s="9">
        <v>10211658</v>
      </c>
      <c r="M18" s="9">
        <v>0</v>
      </c>
      <c r="N18" s="9">
        <v>0</v>
      </c>
      <c r="O18" s="9">
        <v>0</v>
      </c>
      <c r="P18" s="9">
        <v>0</v>
      </c>
      <c r="Q18" s="9">
        <v>3532</v>
      </c>
      <c r="R18" s="9">
        <v>4870725.88</v>
      </c>
      <c r="S18" s="9">
        <v>31664196.23</v>
      </c>
      <c r="T18" s="9">
        <v>0</v>
      </c>
      <c r="U18" s="9">
        <v>0</v>
      </c>
      <c r="V18" s="9">
        <v>62049.85</v>
      </c>
      <c r="W18" s="9">
        <v>31602146.38</v>
      </c>
      <c r="X18" s="9">
        <v>4870725.88</v>
      </c>
      <c r="Y18" s="9">
        <v>0</v>
      </c>
      <c r="Z18" s="9">
        <v>26731420.5</v>
      </c>
      <c r="AA18" s="9">
        <v>5118836.49</v>
      </c>
      <c r="AB18" s="9">
        <v>0</v>
      </c>
      <c r="AC18" s="9">
        <v>1926704</v>
      </c>
      <c r="AD18" s="9">
        <v>0</v>
      </c>
      <c r="AE18" s="9">
        <v>3185693.3</v>
      </c>
      <c r="AF18" s="9">
        <v>6439.19</v>
      </c>
      <c r="AG18" s="9">
        <v>5169244.75</v>
      </c>
      <c r="AH18" s="9">
        <v>0</v>
      </c>
      <c r="AI18" s="9">
        <v>3185693.3</v>
      </c>
      <c r="AJ18" s="9">
        <v>0</v>
      </c>
      <c r="AK18" s="9">
        <v>1977112.26</v>
      </c>
      <c r="AL18" s="9">
        <v>28708532.76</v>
      </c>
      <c r="AM18" s="9">
        <v>0</v>
      </c>
      <c r="AN18" s="9">
        <v>0</v>
      </c>
      <c r="AO18" s="9">
        <v>28708532.76</v>
      </c>
      <c r="AP18" s="9">
        <v>28708532.76</v>
      </c>
      <c r="AQ18" s="9">
        <v>1000</v>
      </c>
      <c r="AR18" s="9">
        <v>2527000</v>
      </c>
      <c r="AS18" s="9">
        <v>2527000</v>
      </c>
      <c r="AT18" s="9">
        <v>9498</v>
      </c>
      <c r="AU18" s="9">
        <v>24001446</v>
      </c>
      <c r="AV18" s="9">
        <v>21474446</v>
      </c>
      <c r="AW18" s="9">
        <v>4707086.760000002</v>
      </c>
      <c r="AX18" s="9">
        <v>803745</v>
      </c>
      <c r="AY18" s="9">
        <v>2031063040</v>
      </c>
      <c r="AZ18" s="9">
        <v>1930000</v>
      </c>
      <c r="BA18" s="9">
        <v>4877110000</v>
      </c>
      <c r="BB18" s="9">
        <v>0.00051813</v>
      </c>
      <c r="BC18" s="9">
        <v>2846046960</v>
      </c>
      <c r="BD18" s="9">
        <v>1474622.31</v>
      </c>
      <c r="BE18" s="9">
        <v>968209</v>
      </c>
      <c r="BF18" s="9">
        <v>2446664143</v>
      </c>
      <c r="BG18" s="9">
        <v>0.00877703</v>
      </c>
      <c r="BH18" s="9">
        <v>415601103</v>
      </c>
      <c r="BI18" s="9">
        <v>3647743.35</v>
      </c>
      <c r="BJ18" s="9">
        <v>564023</v>
      </c>
      <c r="BK18" s="9">
        <v>1425286121</v>
      </c>
      <c r="BL18" s="9">
        <v>0.00330256</v>
      </c>
      <c r="BM18" s="9">
        <v>-605776919</v>
      </c>
      <c r="BN18" s="9">
        <v>-2000614.62</v>
      </c>
      <c r="BO18" s="9">
        <v>3121751</v>
      </c>
      <c r="BP18" s="9">
        <v>0</v>
      </c>
      <c r="BQ18" s="9">
        <v>0</v>
      </c>
      <c r="BR18" s="9">
        <v>-40028</v>
      </c>
      <c r="BS18" s="9">
        <v>-103</v>
      </c>
      <c r="BT18" s="9">
        <v>0</v>
      </c>
      <c r="BU18" s="9">
        <v>3081620</v>
      </c>
      <c r="BV18" s="9">
        <v>6189874</v>
      </c>
      <c r="BW18" s="9">
        <v>0</v>
      </c>
      <c r="BX18" s="9">
        <v>-79368</v>
      </c>
      <c r="BY18" s="9">
        <v>103</v>
      </c>
      <c r="BZ18" s="9">
        <v>6110609</v>
      </c>
      <c r="CA18" s="9">
        <v>-1</v>
      </c>
      <c r="CB18" s="9">
        <v>9192228</v>
      </c>
      <c r="CC18" s="9">
        <v>0</v>
      </c>
      <c r="CD18" s="9">
        <v>9192228</v>
      </c>
      <c r="CE18" s="9">
        <v>2527</v>
      </c>
      <c r="CF18" s="9">
        <v>0</v>
      </c>
      <c r="CG18" s="9">
        <v>2527</v>
      </c>
      <c r="CH18" s="9">
        <v>26731420.5</v>
      </c>
      <c r="CI18" s="9">
        <v>1977112.26</v>
      </c>
      <c r="CJ18" s="9">
        <v>0</v>
      </c>
      <c r="CK18" s="9">
        <v>28708532.76</v>
      </c>
      <c r="CL18" s="9">
        <v>11360.72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1235.36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7134131.54</v>
      </c>
      <c r="DB18" s="9">
        <v>3212118.32</v>
      </c>
      <c r="DC18" s="9">
        <v>0</v>
      </c>
      <c r="DD18" s="9">
        <v>0</v>
      </c>
      <c r="DE18" s="9">
        <v>0</v>
      </c>
      <c r="DF18" s="9">
        <v>10346249.86</v>
      </c>
      <c r="DG18" s="9">
        <v>9311624.874</v>
      </c>
      <c r="DH18" s="9">
        <v>0</v>
      </c>
      <c r="DI18" s="9">
        <v>9311624.874</v>
      </c>
      <c r="DJ18" s="9">
        <v>6189874</v>
      </c>
      <c r="DK18" s="9">
        <v>6189874</v>
      </c>
      <c r="DL18" s="9">
        <v>0</v>
      </c>
      <c r="DM18" s="9">
        <v>-79368</v>
      </c>
      <c r="DN18" s="9">
        <v>103</v>
      </c>
      <c r="DO18" s="9">
        <v>6110609</v>
      </c>
      <c r="DP18">
        <v>182</v>
      </c>
      <c r="DQ18">
        <f t="shared" si="0"/>
        <v>0</v>
      </c>
    </row>
    <row r="19" spans="1:121" ht="15">
      <c r="A19" s="9">
        <v>196</v>
      </c>
      <c r="B19" s="9" t="s">
        <v>175</v>
      </c>
      <c r="C19" s="9">
        <v>518</v>
      </c>
      <c r="D19" s="9">
        <v>514</v>
      </c>
      <c r="E19" s="9">
        <v>1032</v>
      </c>
      <c r="F19" s="9">
        <v>516</v>
      </c>
      <c r="G19" s="9">
        <v>15</v>
      </c>
      <c r="H19" s="9">
        <v>0</v>
      </c>
      <c r="I19" s="9">
        <v>531</v>
      </c>
      <c r="J19" s="9">
        <v>6580636.12</v>
      </c>
      <c r="K19" s="9">
        <v>2312171.14</v>
      </c>
      <c r="L19" s="9">
        <v>3653848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614616.98</v>
      </c>
      <c r="S19" s="9">
        <v>6681370.01</v>
      </c>
      <c r="T19" s="9">
        <v>308889.64</v>
      </c>
      <c r="U19" s="9">
        <v>0</v>
      </c>
      <c r="V19" s="9">
        <v>7325.71</v>
      </c>
      <c r="W19" s="9">
        <v>6365154.66</v>
      </c>
      <c r="X19" s="9">
        <v>614616.98</v>
      </c>
      <c r="Y19" s="9">
        <v>0</v>
      </c>
      <c r="Z19" s="9">
        <v>5750537.68</v>
      </c>
      <c r="AA19" s="9">
        <v>375995.26</v>
      </c>
      <c r="AB19" s="9">
        <v>308889.64</v>
      </c>
      <c r="AC19" s="9">
        <v>67105</v>
      </c>
      <c r="AD19" s="9">
        <v>0</v>
      </c>
      <c r="AE19" s="9">
        <v>0</v>
      </c>
      <c r="AF19" s="9">
        <v>0.62</v>
      </c>
      <c r="AG19" s="9">
        <v>375995.26</v>
      </c>
      <c r="AH19" s="9">
        <v>0</v>
      </c>
      <c r="AI19" s="9">
        <v>0</v>
      </c>
      <c r="AJ19" s="9">
        <v>0</v>
      </c>
      <c r="AK19" s="9">
        <v>375994.64</v>
      </c>
      <c r="AL19" s="9">
        <v>6126532.319999999</v>
      </c>
      <c r="AM19" s="9">
        <v>0</v>
      </c>
      <c r="AN19" s="9">
        <v>0</v>
      </c>
      <c r="AO19" s="9">
        <v>6126532.319999999</v>
      </c>
      <c r="AP19" s="9">
        <v>6126532.319999999</v>
      </c>
      <c r="AQ19" s="9">
        <v>1000</v>
      </c>
      <c r="AR19" s="9">
        <v>531000</v>
      </c>
      <c r="AS19" s="9">
        <v>531000</v>
      </c>
      <c r="AT19" s="9">
        <v>9498</v>
      </c>
      <c r="AU19" s="9">
        <v>5043438</v>
      </c>
      <c r="AV19" s="9">
        <v>4512438</v>
      </c>
      <c r="AW19" s="9">
        <v>1083094.3199999994</v>
      </c>
      <c r="AX19" s="9">
        <v>381728</v>
      </c>
      <c r="AY19" s="9">
        <v>202697801</v>
      </c>
      <c r="AZ19" s="9">
        <v>1930000</v>
      </c>
      <c r="BA19" s="9">
        <v>1024830000</v>
      </c>
      <c r="BB19" s="9">
        <v>0.00051813</v>
      </c>
      <c r="BC19" s="9">
        <v>822132199</v>
      </c>
      <c r="BD19" s="9">
        <v>425971.36</v>
      </c>
      <c r="BE19" s="9">
        <v>968209</v>
      </c>
      <c r="BF19" s="9">
        <v>514118979</v>
      </c>
      <c r="BG19" s="9">
        <v>0.00877703</v>
      </c>
      <c r="BH19" s="9">
        <v>311421178</v>
      </c>
      <c r="BI19" s="9">
        <v>2733353.02</v>
      </c>
      <c r="BJ19" s="9">
        <v>564023</v>
      </c>
      <c r="BK19" s="9">
        <v>299496213</v>
      </c>
      <c r="BL19" s="9">
        <v>0.00361639</v>
      </c>
      <c r="BM19" s="9">
        <v>96798412</v>
      </c>
      <c r="BN19" s="9">
        <v>350060.81</v>
      </c>
      <c r="BO19" s="9">
        <v>3509385</v>
      </c>
      <c r="BP19" s="9">
        <v>0</v>
      </c>
      <c r="BQ19" s="9">
        <v>0</v>
      </c>
      <c r="BR19" s="9">
        <v>-44998</v>
      </c>
      <c r="BS19" s="9">
        <v>-9</v>
      </c>
      <c r="BT19" s="9">
        <v>0</v>
      </c>
      <c r="BU19" s="9">
        <v>3464378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3464378</v>
      </c>
      <c r="CC19" s="9">
        <v>0</v>
      </c>
      <c r="CD19" s="9">
        <v>3464378</v>
      </c>
      <c r="CE19" s="9">
        <v>531</v>
      </c>
      <c r="CF19" s="9">
        <v>0</v>
      </c>
      <c r="CG19" s="9">
        <v>531</v>
      </c>
      <c r="CH19" s="9">
        <v>5750537.68</v>
      </c>
      <c r="CI19" s="9">
        <v>375994.64</v>
      </c>
      <c r="CJ19" s="9">
        <v>0</v>
      </c>
      <c r="CK19" s="9">
        <v>6126532.319999999</v>
      </c>
      <c r="CL19" s="9">
        <v>11537.73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6609.01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3702100.75</v>
      </c>
      <c r="DB19" s="9">
        <v>0</v>
      </c>
      <c r="DC19" s="9">
        <v>0</v>
      </c>
      <c r="DD19" s="9">
        <v>0</v>
      </c>
      <c r="DE19" s="9">
        <v>0</v>
      </c>
      <c r="DF19" s="9">
        <v>3702100.75</v>
      </c>
      <c r="DG19" s="9">
        <v>3331890.6750000003</v>
      </c>
      <c r="DH19" s="9">
        <v>0</v>
      </c>
      <c r="DI19" s="9">
        <v>3509385.19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>
        <v>196</v>
      </c>
      <c r="DQ19">
        <f t="shared" si="0"/>
        <v>0</v>
      </c>
    </row>
    <row r="20" spans="1:121" ht="15">
      <c r="A20" s="9">
        <v>203</v>
      </c>
      <c r="B20" s="9" t="s">
        <v>176</v>
      </c>
      <c r="C20" s="9">
        <v>835</v>
      </c>
      <c r="D20" s="9">
        <v>835</v>
      </c>
      <c r="E20" s="9">
        <v>1670</v>
      </c>
      <c r="F20" s="9">
        <v>835</v>
      </c>
      <c r="G20" s="9">
        <v>10</v>
      </c>
      <c r="H20" s="9">
        <v>0</v>
      </c>
      <c r="I20" s="9">
        <v>845</v>
      </c>
      <c r="J20" s="9">
        <v>9423770.99</v>
      </c>
      <c r="K20" s="9">
        <v>2261252</v>
      </c>
      <c r="L20" s="9">
        <v>5994937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1167581.99</v>
      </c>
      <c r="S20" s="9">
        <v>9373911.95</v>
      </c>
      <c r="T20" s="9">
        <v>69754.31</v>
      </c>
      <c r="U20" s="9">
        <v>0</v>
      </c>
      <c r="V20" s="9">
        <v>1500.35</v>
      </c>
      <c r="W20" s="9">
        <v>9302657.29</v>
      </c>
      <c r="X20" s="9">
        <v>1167581.99</v>
      </c>
      <c r="Y20" s="9">
        <v>0</v>
      </c>
      <c r="Z20" s="9">
        <v>8135075.3</v>
      </c>
      <c r="AA20" s="9">
        <v>639622.31</v>
      </c>
      <c r="AB20" s="9">
        <v>69754.31</v>
      </c>
      <c r="AC20" s="9">
        <v>569868</v>
      </c>
      <c r="AD20" s="9">
        <v>0</v>
      </c>
      <c r="AE20" s="9">
        <v>0</v>
      </c>
      <c r="AF20" s="9">
        <v>0</v>
      </c>
      <c r="AG20" s="9">
        <v>646846.81</v>
      </c>
      <c r="AH20" s="9">
        <v>0</v>
      </c>
      <c r="AI20" s="9">
        <v>0</v>
      </c>
      <c r="AJ20" s="9">
        <v>0</v>
      </c>
      <c r="AK20" s="9">
        <v>646846.81</v>
      </c>
      <c r="AL20" s="9">
        <v>8781922.11</v>
      </c>
      <c r="AM20" s="9">
        <v>0</v>
      </c>
      <c r="AN20" s="9">
        <v>0</v>
      </c>
      <c r="AO20" s="9">
        <v>8781922.11</v>
      </c>
      <c r="AP20" s="9">
        <v>8781922.11</v>
      </c>
      <c r="AQ20" s="9">
        <v>1000</v>
      </c>
      <c r="AR20" s="9">
        <v>845000</v>
      </c>
      <c r="AS20" s="9">
        <v>845000</v>
      </c>
      <c r="AT20" s="9">
        <v>9498</v>
      </c>
      <c r="AU20" s="9">
        <v>8025810</v>
      </c>
      <c r="AV20" s="9">
        <v>7180810</v>
      </c>
      <c r="AW20" s="9">
        <v>756112.1099999994</v>
      </c>
      <c r="AX20" s="9">
        <v>313374</v>
      </c>
      <c r="AY20" s="9">
        <v>264801126</v>
      </c>
      <c r="AZ20" s="9">
        <v>1930000</v>
      </c>
      <c r="BA20" s="9">
        <v>1630850000</v>
      </c>
      <c r="BB20" s="9">
        <v>0.00051813</v>
      </c>
      <c r="BC20" s="9">
        <v>1366048874</v>
      </c>
      <c r="BD20" s="9">
        <v>707790.9</v>
      </c>
      <c r="BE20" s="9">
        <v>968209</v>
      </c>
      <c r="BF20" s="9">
        <v>818136605</v>
      </c>
      <c r="BG20" s="9">
        <v>0.00877703</v>
      </c>
      <c r="BH20" s="9">
        <v>553335479</v>
      </c>
      <c r="BI20" s="9">
        <v>4856642.1</v>
      </c>
      <c r="BJ20" s="9">
        <v>564023</v>
      </c>
      <c r="BK20" s="9">
        <v>476599435</v>
      </c>
      <c r="BL20" s="9">
        <v>0.00158647</v>
      </c>
      <c r="BM20" s="9">
        <v>211798309</v>
      </c>
      <c r="BN20" s="9">
        <v>336011.66</v>
      </c>
      <c r="BO20" s="9">
        <v>5900445</v>
      </c>
      <c r="BP20" s="9">
        <v>0</v>
      </c>
      <c r="BQ20" s="9">
        <v>0</v>
      </c>
      <c r="BR20" s="9">
        <v>-75657</v>
      </c>
      <c r="BS20" s="9">
        <v>-12</v>
      </c>
      <c r="BT20" s="9">
        <v>0</v>
      </c>
      <c r="BU20" s="9">
        <v>5824776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5824776</v>
      </c>
      <c r="CC20" s="9">
        <v>0</v>
      </c>
      <c r="CD20" s="9">
        <v>5824776</v>
      </c>
      <c r="CE20" s="9">
        <v>845</v>
      </c>
      <c r="CF20" s="9">
        <v>0</v>
      </c>
      <c r="CG20" s="9">
        <v>845</v>
      </c>
      <c r="CH20" s="9">
        <v>8135075.3</v>
      </c>
      <c r="CI20" s="9">
        <v>646846.81</v>
      </c>
      <c r="CJ20" s="9">
        <v>0</v>
      </c>
      <c r="CK20" s="9">
        <v>8781922.11</v>
      </c>
      <c r="CL20" s="9">
        <v>10392.81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6982.77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6074128.98</v>
      </c>
      <c r="DB20" s="9">
        <v>0</v>
      </c>
      <c r="DC20" s="9">
        <v>0</v>
      </c>
      <c r="DD20" s="9">
        <v>0</v>
      </c>
      <c r="DE20" s="9">
        <v>0</v>
      </c>
      <c r="DF20" s="9">
        <v>6074128.98</v>
      </c>
      <c r="DG20" s="9">
        <v>5466716.082</v>
      </c>
      <c r="DH20" s="9">
        <v>0</v>
      </c>
      <c r="DI20" s="9">
        <v>5900444.66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>
        <v>203</v>
      </c>
      <c r="DQ20">
        <f t="shared" si="0"/>
        <v>0</v>
      </c>
    </row>
    <row r="21" spans="1:121" ht="15">
      <c r="A21" s="9">
        <v>217</v>
      </c>
      <c r="B21" s="9" t="s">
        <v>177</v>
      </c>
      <c r="C21" s="9">
        <v>615</v>
      </c>
      <c r="D21" s="9">
        <v>614</v>
      </c>
      <c r="E21" s="9">
        <v>1229</v>
      </c>
      <c r="F21" s="9">
        <v>615</v>
      </c>
      <c r="G21" s="9">
        <v>25</v>
      </c>
      <c r="H21" s="9">
        <v>0</v>
      </c>
      <c r="I21" s="9">
        <v>640</v>
      </c>
      <c r="J21" s="9">
        <v>9067895.39</v>
      </c>
      <c r="K21" s="9">
        <v>2206919.18</v>
      </c>
      <c r="L21" s="9">
        <v>4602810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2258166.21</v>
      </c>
      <c r="S21" s="9">
        <v>9084890.57</v>
      </c>
      <c r="T21" s="9">
        <v>0</v>
      </c>
      <c r="U21" s="9">
        <v>0</v>
      </c>
      <c r="V21" s="9">
        <v>1845.55</v>
      </c>
      <c r="W21" s="9">
        <v>9083045.02</v>
      </c>
      <c r="X21" s="9">
        <v>2258166.21</v>
      </c>
      <c r="Y21" s="9">
        <v>0</v>
      </c>
      <c r="Z21" s="9">
        <v>6824878.81</v>
      </c>
      <c r="AA21" s="9">
        <v>690571.53</v>
      </c>
      <c r="AB21" s="9">
        <v>0</v>
      </c>
      <c r="AC21" s="9">
        <v>685800</v>
      </c>
      <c r="AD21" s="9">
        <v>0</v>
      </c>
      <c r="AE21" s="9">
        <v>0</v>
      </c>
      <c r="AF21" s="9">
        <v>4771.53</v>
      </c>
      <c r="AG21" s="9">
        <v>702855</v>
      </c>
      <c r="AH21" s="9">
        <v>0</v>
      </c>
      <c r="AI21" s="9">
        <v>0</v>
      </c>
      <c r="AJ21" s="9">
        <v>0</v>
      </c>
      <c r="AK21" s="9">
        <v>698083.47</v>
      </c>
      <c r="AL21" s="9">
        <v>7522962.279999999</v>
      </c>
      <c r="AM21" s="9">
        <v>0</v>
      </c>
      <c r="AN21" s="9">
        <v>0</v>
      </c>
      <c r="AO21" s="9">
        <v>7522962.279999999</v>
      </c>
      <c r="AP21" s="9">
        <v>7522962.279999999</v>
      </c>
      <c r="AQ21" s="9">
        <v>1000</v>
      </c>
      <c r="AR21" s="9">
        <v>640000</v>
      </c>
      <c r="AS21" s="9">
        <v>640000</v>
      </c>
      <c r="AT21" s="9">
        <v>9498</v>
      </c>
      <c r="AU21" s="9">
        <v>6078720</v>
      </c>
      <c r="AV21" s="9">
        <v>5438720</v>
      </c>
      <c r="AW21" s="9">
        <v>1444242.2799999993</v>
      </c>
      <c r="AX21" s="9">
        <v>391892</v>
      </c>
      <c r="AY21" s="9">
        <v>250810809</v>
      </c>
      <c r="AZ21" s="9">
        <v>1930000</v>
      </c>
      <c r="BA21" s="9">
        <v>1235200000</v>
      </c>
      <c r="BB21" s="9">
        <v>0.00051813</v>
      </c>
      <c r="BC21" s="9">
        <v>984389191</v>
      </c>
      <c r="BD21" s="9">
        <v>510041.57</v>
      </c>
      <c r="BE21" s="9">
        <v>968209</v>
      </c>
      <c r="BF21" s="9">
        <v>619653760</v>
      </c>
      <c r="BG21" s="9">
        <v>0.00877703</v>
      </c>
      <c r="BH21" s="9">
        <v>368842951</v>
      </c>
      <c r="BI21" s="9">
        <v>3237345.65</v>
      </c>
      <c r="BJ21" s="9">
        <v>564023</v>
      </c>
      <c r="BK21" s="9">
        <v>360974720</v>
      </c>
      <c r="BL21" s="9">
        <v>0.00400095</v>
      </c>
      <c r="BM21" s="9">
        <v>110163911</v>
      </c>
      <c r="BN21" s="9">
        <v>440760.3</v>
      </c>
      <c r="BO21" s="9">
        <v>4188148</v>
      </c>
      <c r="BP21" s="9">
        <v>0</v>
      </c>
      <c r="BQ21" s="9">
        <v>0</v>
      </c>
      <c r="BR21" s="9">
        <v>-53701</v>
      </c>
      <c r="BS21" s="9">
        <v>-12</v>
      </c>
      <c r="BT21" s="9">
        <v>0</v>
      </c>
      <c r="BU21" s="9">
        <v>4134435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4134435</v>
      </c>
      <c r="CC21" s="9">
        <v>1</v>
      </c>
      <c r="CD21" s="9">
        <v>4134436</v>
      </c>
      <c r="CE21" s="9">
        <v>640</v>
      </c>
      <c r="CF21" s="9">
        <v>0</v>
      </c>
      <c r="CG21" s="9">
        <v>640</v>
      </c>
      <c r="CH21" s="9">
        <v>6824878.81</v>
      </c>
      <c r="CI21" s="9">
        <v>698083.47</v>
      </c>
      <c r="CJ21" s="9">
        <v>0</v>
      </c>
      <c r="CK21" s="9">
        <v>7522962.279999999</v>
      </c>
      <c r="CL21" s="9">
        <v>11754.63</v>
      </c>
      <c r="CM21" s="9"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6543.98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4574210.17</v>
      </c>
      <c r="DB21" s="9">
        <v>0</v>
      </c>
      <c r="DC21" s="9">
        <v>0</v>
      </c>
      <c r="DD21" s="9">
        <v>0</v>
      </c>
      <c r="DE21" s="9">
        <v>0</v>
      </c>
      <c r="DF21" s="9">
        <v>4574210.17</v>
      </c>
      <c r="DG21" s="9">
        <v>4116789.153</v>
      </c>
      <c r="DH21" s="9">
        <v>0</v>
      </c>
      <c r="DI21" s="9">
        <v>4188147.5199999996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>
        <v>217</v>
      </c>
      <c r="DQ21">
        <f t="shared" si="0"/>
        <v>0</v>
      </c>
    </row>
    <row r="22" spans="1:121" ht="15">
      <c r="A22" s="9">
        <v>231</v>
      </c>
      <c r="B22" s="9" t="s">
        <v>178</v>
      </c>
      <c r="C22" s="9">
        <v>1585</v>
      </c>
      <c r="D22" s="9">
        <v>1587</v>
      </c>
      <c r="E22" s="9">
        <v>3172</v>
      </c>
      <c r="F22" s="9">
        <v>1586</v>
      </c>
      <c r="G22" s="9">
        <v>48</v>
      </c>
      <c r="H22" s="9">
        <v>0</v>
      </c>
      <c r="I22" s="9">
        <v>1634</v>
      </c>
      <c r="J22" s="9">
        <v>15740281.92</v>
      </c>
      <c r="K22" s="9">
        <v>4146488.6</v>
      </c>
      <c r="L22" s="9">
        <v>10637650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956143.32</v>
      </c>
      <c r="S22" s="9">
        <v>15380666.05</v>
      </c>
      <c r="T22" s="9">
        <v>0</v>
      </c>
      <c r="U22" s="9">
        <v>0</v>
      </c>
      <c r="V22" s="9">
        <v>2286.76</v>
      </c>
      <c r="W22" s="9">
        <v>15378379.29</v>
      </c>
      <c r="X22" s="9">
        <v>956143.32</v>
      </c>
      <c r="Y22" s="9">
        <v>0</v>
      </c>
      <c r="Z22" s="9">
        <v>14422235.97</v>
      </c>
      <c r="AA22" s="9">
        <v>12053138.49</v>
      </c>
      <c r="AB22" s="9">
        <v>0</v>
      </c>
      <c r="AC22" s="9">
        <v>2133696</v>
      </c>
      <c r="AD22" s="9">
        <v>0</v>
      </c>
      <c r="AE22" s="9">
        <v>9915000</v>
      </c>
      <c r="AF22" s="9">
        <v>4442.49</v>
      </c>
      <c r="AG22" s="9">
        <v>12076121.03</v>
      </c>
      <c r="AH22" s="9">
        <v>0</v>
      </c>
      <c r="AI22" s="9">
        <v>9915000</v>
      </c>
      <c r="AJ22" s="9">
        <v>0</v>
      </c>
      <c r="AK22" s="9">
        <v>2156678.54</v>
      </c>
      <c r="AL22" s="9">
        <v>16578914.510000002</v>
      </c>
      <c r="AM22" s="9">
        <v>0</v>
      </c>
      <c r="AN22" s="9">
        <v>0</v>
      </c>
      <c r="AO22" s="9">
        <v>16578914.510000002</v>
      </c>
      <c r="AP22" s="9">
        <v>16578914.510000002</v>
      </c>
      <c r="AQ22" s="9">
        <v>1000</v>
      </c>
      <c r="AR22" s="9">
        <v>1634000</v>
      </c>
      <c r="AS22" s="9">
        <v>1634000</v>
      </c>
      <c r="AT22" s="9">
        <v>9498</v>
      </c>
      <c r="AU22" s="9">
        <v>15519732</v>
      </c>
      <c r="AV22" s="9">
        <v>13885732</v>
      </c>
      <c r="AW22" s="9">
        <v>1059182.5100000016</v>
      </c>
      <c r="AX22" s="9">
        <v>346172</v>
      </c>
      <c r="AY22" s="9">
        <v>565644320</v>
      </c>
      <c r="AZ22" s="9">
        <v>1930000</v>
      </c>
      <c r="BA22" s="9">
        <v>3153620000</v>
      </c>
      <c r="BB22" s="9">
        <v>0.00051813</v>
      </c>
      <c r="BC22" s="9">
        <v>2587975680</v>
      </c>
      <c r="BD22" s="9">
        <v>1340907.84</v>
      </c>
      <c r="BE22" s="9">
        <v>968209</v>
      </c>
      <c r="BF22" s="9">
        <v>1582053506</v>
      </c>
      <c r="BG22" s="9">
        <v>0.00877703</v>
      </c>
      <c r="BH22" s="9">
        <v>1016409186</v>
      </c>
      <c r="BI22" s="9">
        <v>8921053.92</v>
      </c>
      <c r="BJ22" s="9">
        <v>564023</v>
      </c>
      <c r="BK22" s="9">
        <v>921613582</v>
      </c>
      <c r="BL22" s="9">
        <v>0.00114927</v>
      </c>
      <c r="BM22" s="9">
        <v>355969262</v>
      </c>
      <c r="BN22" s="9">
        <v>409104.79</v>
      </c>
      <c r="BO22" s="9">
        <v>10671067</v>
      </c>
      <c r="BP22" s="9">
        <v>0</v>
      </c>
      <c r="BQ22" s="9">
        <v>0</v>
      </c>
      <c r="BR22" s="9">
        <v>-136826</v>
      </c>
      <c r="BS22" s="9">
        <v>-28</v>
      </c>
      <c r="BT22" s="9">
        <v>0</v>
      </c>
      <c r="BU22" s="9">
        <v>10534213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10534213</v>
      </c>
      <c r="CC22" s="9">
        <v>0</v>
      </c>
      <c r="CD22" s="9">
        <v>10534213</v>
      </c>
      <c r="CE22" s="9">
        <v>1634</v>
      </c>
      <c r="CF22" s="9">
        <v>0</v>
      </c>
      <c r="CG22" s="9">
        <v>1634</v>
      </c>
      <c r="CH22" s="9">
        <v>14422235.97</v>
      </c>
      <c r="CI22" s="9">
        <v>2156678.54</v>
      </c>
      <c r="CJ22" s="9">
        <v>0</v>
      </c>
      <c r="CK22" s="9">
        <v>16578914.510000002</v>
      </c>
      <c r="CL22" s="9">
        <v>10146.21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6530.64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10778125.76</v>
      </c>
      <c r="DB22" s="9">
        <v>0</v>
      </c>
      <c r="DC22" s="9">
        <v>0</v>
      </c>
      <c r="DD22" s="9">
        <v>0</v>
      </c>
      <c r="DE22" s="9">
        <v>0</v>
      </c>
      <c r="DF22" s="9">
        <v>10778125.76</v>
      </c>
      <c r="DG22" s="9">
        <v>9700313.184</v>
      </c>
      <c r="DH22" s="9">
        <v>0</v>
      </c>
      <c r="DI22" s="9">
        <v>10671066.549999999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>
        <v>231</v>
      </c>
      <c r="DQ22">
        <f t="shared" si="0"/>
        <v>0</v>
      </c>
    </row>
    <row r="23" spans="1:121" ht="15">
      <c r="A23" s="9">
        <v>245</v>
      </c>
      <c r="B23" s="9" t="s">
        <v>179</v>
      </c>
      <c r="C23" s="9">
        <v>577</v>
      </c>
      <c r="D23" s="9">
        <v>582</v>
      </c>
      <c r="E23" s="9">
        <v>1159</v>
      </c>
      <c r="F23" s="9">
        <v>580</v>
      </c>
      <c r="G23" s="9">
        <v>17</v>
      </c>
      <c r="H23" s="9">
        <v>0</v>
      </c>
      <c r="I23" s="9">
        <v>597</v>
      </c>
      <c r="J23" s="9">
        <v>6964531.3</v>
      </c>
      <c r="K23" s="9">
        <v>1701024.53</v>
      </c>
      <c r="L23" s="9">
        <v>4409518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853988.77</v>
      </c>
      <c r="S23" s="9">
        <v>6821041.67</v>
      </c>
      <c r="T23" s="9">
        <v>0</v>
      </c>
      <c r="U23" s="9">
        <v>0</v>
      </c>
      <c r="V23" s="9">
        <v>0</v>
      </c>
      <c r="W23" s="9">
        <v>6821041.67</v>
      </c>
      <c r="X23" s="9">
        <v>853988.77</v>
      </c>
      <c r="Y23" s="9">
        <v>0</v>
      </c>
      <c r="Z23" s="9">
        <v>5967052.9</v>
      </c>
      <c r="AA23" s="9">
        <v>877190.2</v>
      </c>
      <c r="AB23" s="9">
        <v>0</v>
      </c>
      <c r="AC23" s="9">
        <v>854839</v>
      </c>
      <c r="AD23" s="9">
        <v>0</v>
      </c>
      <c r="AE23" s="9">
        <v>0</v>
      </c>
      <c r="AF23" s="9">
        <v>22351.2</v>
      </c>
      <c r="AG23" s="9">
        <v>1021643.34</v>
      </c>
      <c r="AH23" s="9">
        <v>0</v>
      </c>
      <c r="AI23" s="9">
        <v>0</v>
      </c>
      <c r="AJ23" s="9">
        <v>0</v>
      </c>
      <c r="AK23" s="9">
        <v>999292.14</v>
      </c>
      <c r="AL23" s="9">
        <v>6966345.04</v>
      </c>
      <c r="AM23" s="9">
        <v>0</v>
      </c>
      <c r="AN23" s="9">
        <v>0</v>
      </c>
      <c r="AO23" s="9">
        <v>6966345.04</v>
      </c>
      <c r="AP23" s="9">
        <v>6966345.04</v>
      </c>
      <c r="AQ23" s="9">
        <v>1000</v>
      </c>
      <c r="AR23" s="9">
        <v>597000</v>
      </c>
      <c r="AS23" s="9">
        <v>597000</v>
      </c>
      <c r="AT23" s="9">
        <v>9498</v>
      </c>
      <c r="AU23" s="9">
        <v>5670306</v>
      </c>
      <c r="AV23" s="9">
        <v>5073306</v>
      </c>
      <c r="AW23" s="9">
        <v>1296039.04</v>
      </c>
      <c r="AX23" s="9">
        <v>388877</v>
      </c>
      <c r="AY23" s="9">
        <v>232159566</v>
      </c>
      <c r="AZ23" s="9">
        <v>1930000</v>
      </c>
      <c r="BA23" s="9">
        <v>1152210000</v>
      </c>
      <c r="BB23" s="9">
        <v>0.00051813</v>
      </c>
      <c r="BC23" s="9">
        <v>920050434</v>
      </c>
      <c r="BD23" s="9">
        <v>476705.73</v>
      </c>
      <c r="BE23" s="9">
        <v>968209</v>
      </c>
      <c r="BF23" s="9">
        <v>578020773</v>
      </c>
      <c r="BG23" s="9">
        <v>0.00877703</v>
      </c>
      <c r="BH23" s="9">
        <v>345861207</v>
      </c>
      <c r="BI23" s="9">
        <v>3035634.19</v>
      </c>
      <c r="BJ23" s="9">
        <v>564023</v>
      </c>
      <c r="BK23" s="9">
        <v>336721731</v>
      </c>
      <c r="BL23" s="9">
        <v>0.00384899</v>
      </c>
      <c r="BM23" s="9">
        <v>104562165</v>
      </c>
      <c r="BN23" s="9">
        <v>402458.73</v>
      </c>
      <c r="BO23" s="9">
        <v>3914799</v>
      </c>
      <c r="BP23" s="9">
        <v>0</v>
      </c>
      <c r="BQ23" s="9">
        <v>0</v>
      </c>
      <c r="BR23" s="9">
        <v>-50196</v>
      </c>
      <c r="BS23" s="9">
        <v>-11</v>
      </c>
      <c r="BT23" s="9">
        <v>0</v>
      </c>
      <c r="BU23" s="9">
        <v>3864592</v>
      </c>
      <c r="BV23" s="9">
        <v>106181</v>
      </c>
      <c r="BW23" s="9">
        <v>0</v>
      </c>
      <c r="BX23" s="9">
        <v>-1361</v>
      </c>
      <c r="BY23" s="9">
        <v>0</v>
      </c>
      <c r="BZ23" s="9">
        <v>104820</v>
      </c>
      <c r="CA23" s="9">
        <v>0</v>
      </c>
      <c r="CB23" s="9">
        <v>3969412</v>
      </c>
      <c r="CC23" s="9">
        <v>0</v>
      </c>
      <c r="CD23" s="9">
        <v>3969412</v>
      </c>
      <c r="CE23" s="9">
        <v>597</v>
      </c>
      <c r="CF23" s="9">
        <v>0</v>
      </c>
      <c r="CG23" s="9">
        <v>597</v>
      </c>
      <c r="CH23" s="9">
        <v>5967052.9</v>
      </c>
      <c r="CI23" s="9">
        <v>999292.14</v>
      </c>
      <c r="CJ23" s="9">
        <v>0</v>
      </c>
      <c r="CK23" s="9">
        <v>6966345.04</v>
      </c>
      <c r="CL23" s="9">
        <v>11668.92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6557.45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4467754.84</v>
      </c>
      <c r="DB23" s="9">
        <v>0</v>
      </c>
      <c r="DC23" s="9">
        <v>0</v>
      </c>
      <c r="DD23" s="9">
        <v>0</v>
      </c>
      <c r="DE23" s="9">
        <v>0</v>
      </c>
      <c r="DF23" s="9">
        <v>4467754.84</v>
      </c>
      <c r="DG23" s="9">
        <v>4020979.356</v>
      </c>
      <c r="DH23" s="9">
        <v>0</v>
      </c>
      <c r="DI23" s="9">
        <v>4020979.356</v>
      </c>
      <c r="DJ23" s="9">
        <v>106181</v>
      </c>
      <c r="DK23" s="9">
        <v>106181</v>
      </c>
      <c r="DL23" s="9">
        <v>0</v>
      </c>
      <c r="DM23" s="9">
        <v>-1361</v>
      </c>
      <c r="DN23" s="9">
        <v>0</v>
      </c>
      <c r="DO23" s="9">
        <v>104820</v>
      </c>
      <c r="DP23">
        <v>245</v>
      </c>
      <c r="DQ23">
        <f t="shared" si="0"/>
        <v>0</v>
      </c>
    </row>
    <row r="24" spans="1:121" ht="15">
      <c r="A24" s="9">
        <v>280</v>
      </c>
      <c r="B24" s="9" t="s">
        <v>180</v>
      </c>
      <c r="C24" s="9">
        <v>3063</v>
      </c>
      <c r="D24" s="9">
        <v>3053</v>
      </c>
      <c r="E24" s="9">
        <v>6116</v>
      </c>
      <c r="F24" s="9">
        <v>3058</v>
      </c>
      <c r="G24" s="9">
        <v>0</v>
      </c>
      <c r="H24" s="9">
        <v>1</v>
      </c>
      <c r="I24" s="9">
        <v>3059</v>
      </c>
      <c r="J24" s="9">
        <v>30443078.86</v>
      </c>
      <c r="K24" s="9">
        <v>11927032.91</v>
      </c>
      <c r="L24" s="9">
        <v>16382085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2133960.95</v>
      </c>
      <c r="S24" s="9">
        <v>30470021.79</v>
      </c>
      <c r="T24" s="9">
        <v>0</v>
      </c>
      <c r="U24" s="9">
        <v>0</v>
      </c>
      <c r="V24" s="9">
        <v>3785.23</v>
      </c>
      <c r="W24" s="9">
        <v>30466236.56</v>
      </c>
      <c r="X24" s="9">
        <v>2133960.95</v>
      </c>
      <c r="Y24" s="9">
        <v>0</v>
      </c>
      <c r="Z24" s="9">
        <v>28332275.61</v>
      </c>
      <c r="AA24" s="9">
        <v>2009376.39</v>
      </c>
      <c r="AB24" s="9">
        <v>0</v>
      </c>
      <c r="AC24" s="9">
        <v>1989460</v>
      </c>
      <c r="AD24" s="9">
        <v>0</v>
      </c>
      <c r="AE24" s="9">
        <v>0</v>
      </c>
      <c r="AF24" s="9">
        <v>19916.39</v>
      </c>
      <c r="AG24" s="9">
        <v>2049800.57</v>
      </c>
      <c r="AH24" s="9">
        <v>0</v>
      </c>
      <c r="AI24" s="9">
        <v>0</v>
      </c>
      <c r="AJ24" s="9">
        <v>0</v>
      </c>
      <c r="AK24" s="9">
        <v>2029884.18</v>
      </c>
      <c r="AL24" s="9">
        <v>30362159.79</v>
      </c>
      <c r="AM24" s="9">
        <v>0</v>
      </c>
      <c r="AN24" s="9">
        <v>0</v>
      </c>
      <c r="AO24" s="9">
        <v>30362159.79</v>
      </c>
      <c r="AP24" s="9">
        <v>30362159.79</v>
      </c>
      <c r="AQ24" s="9">
        <v>1000</v>
      </c>
      <c r="AR24" s="9">
        <v>3059000</v>
      </c>
      <c r="AS24" s="9">
        <v>3059000</v>
      </c>
      <c r="AT24" s="9">
        <v>9498</v>
      </c>
      <c r="AU24" s="9">
        <v>29054382</v>
      </c>
      <c r="AV24" s="9">
        <v>25995382</v>
      </c>
      <c r="AW24" s="9">
        <v>1307777.789999999</v>
      </c>
      <c r="AX24" s="9">
        <v>534580</v>
      </c>
      <c r="AY24" s="9">
        <v>1635278948</v>
      </c>
      <c r="AZ24" s="9">
        <v>1930000</v>
      </c>
      <c r="BA24" s="9">
        <v>5903870000</v>
      </c>
      <c r="BB24" s="9">
        <v>0.00051813</v>
      </c>
      <c r="BC24" s="9">
        <v>4268591052</v>
      </c>
      <c r="BD24" s="9">
        <v>2211685.08</v>
      </c>
      <c r="BE24" s="9">
        <v>968209</v>
      </c>
      <c r="BF24" s="9">
        <v>2961751331</v>
      </c>
      <c r="BG24" s="9">
        <v>0.00877703</v>
      </c>
      <c r="BH24" s="9">
        <v>1326472383</v>
      </c>
      <c r="BI24" s="9">
        <v>11642487.9</v>
      </c>
      <c r="BJ24" s="9">
        <v>564023</v>
      </c>
      <c r="BK24" s="9">
        <v>1725346357</v>
      </c>
      <c r="BL24" s="9">
        <v>0.00075798</v>
      </c>
      <c r="BM24" s="9">
        <v>90067409</v>
      </c>
      <c r="BN24" s="9">
        <v>68269.29</v>
      </c>
      <c r="BO24" s="9">
        <v>13922442</v>
      </c>
      <c r="BP24" s="9">
        <v>0</v>
      </c>
      <c r="BQ24" s="9">
        <v>0</v>
      </c>
      <c r="BR24" s="9">
        <v>-178516</v>
      </c>
      <c r="BS24" s="9">
        <v>-79</v>
      </c>
      <c r="BT24" s="9">
        <v>0</v>
      </c>
      <c r="BU24" s="9">
        <v>13743847</v>
      </c>
      <c r="BV24" s="9">
        <v>1015965</v>
      </c>
      <c r="BW24" s="9">
        <v>0</v>
      </c>
      <c r="BX24" s="9">
        <v>-13027</v>
      </c>
      <c r="BY24" s="9">
        <v>0</v>
      </c>
      <c r="BZ24" s="9">
        <v>1002938</v>
      </c>
      <c r="CA24" s="9">
        <v>1</v>
      </c>
      <c r="CB24" s="9">
        <v>14746786</v>
      </c>
      <c r="CC24" s="9">
        <v>0</v>
      </c>
      <c r="CD24" s="9">
        <v>14746786</v>
      </c>
      <c r="CE24" s="9">
        <v>3059</v>
      </c>
      <c r="CF24" s="9">
        <v>0</v>
      </c>
      <c r="CG24" s="9">
        <v>3059</v>
      </c>
      <c r="CH24" s="9">
        <v>28332275.61</v>
      </c>
      <c r="CI24" s="9">
        <v>2029884.18</v>
      </c>
      <c r="CJ24" s="9">
        <v>0</v>
      </c>
      <c r="CK24" s="9">
        <v>30362159.79</v>
      </c>
      <c r="CL24" s="9">
        <v>9925.52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4551.31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16598230.83</v>
      </c>
      <c r="DB24" s="9">
        <v>0</v>
      </c>
      <c r="DC24" s="9">
        <v>0</v>
      </c>
      <c r="DD24" s="9">
        <v>0</v>
      </c>
      <c r="DE24" s="9">
        <v>0</v>
      </c>
      <c r="DF24" s="9">
        <v>16598230.83</v>
      </c>
      <c r="DG24" s="9">
        <v>14938407.747</v>
      </c>
      <c r="DH24" s="9">
        <v>0</v>
      </c>
      <c r="DI24" s="9">
        <v>14938407.747</v>
      </c>
      <c r="DJ24" s="9">
        <v>1015965</v>
      </c>
      <c r="DK24" s="9">
        <v>1015965</v>
      </c>
      <c r="DL24" s="9">
        <v>0</v>
      </c>
      <c r="DM24" s="9">
        <v>-13027</v>
      </c>
      <c r="DN24" s="9">
        <v>0</v>
      </c>
      <c r="DO24" s="9">
        <v>1002938</v>
      </c>
      <c r="DP24">
        <v>280</v>
      </c>
      <c r="DQ24">
        <f t="shared" si="0"/>
        <v>0</v>
      </c>
    </row>
    <row r="25" spans="1:121" ht="15">
      <c r="A25" s="9">
        <v>287</v>
      </c>
      <c r="B25" s="9" t="s">
        <v>181</v>
      </c>
      <c r="C25" s="9">
        <v>443</v>
      </c>
      <c r="D25" s="9">
        <v>439</v>
      </c>
      <c r="E25" s="9">
        <v>882</v>
      </c>
      <c r="F25" s="9">
        <v>441</v>
      </c>
      <c r="G25" s="9">
        <v>10</v>
      </c>
      <c r="H25" s="9">
        <v>0</v>
      </c>
      <c r="I25" s="9">
        <v>451</v>
      </c>
      <c r="J25" s="9">
        <v>5054510.93</v>
      </c>
      <c r="K25" s="9">
        <v>1710662</v>
      </c>
      <c r="L25" s="9">
        <v>2802290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541558.93</v>
      </c>
      <c r="S25" s="9">
        <v>5126339.58</v>
      </c>
      <c r="T25" s="9">
        <v>0</v>
      </c>
      <c r="U25" s="9">
        <v>0</v>
      </c>
      <c r="V25" s="9">
        <v>303.69</v>
      </c>
      <c r="W25" s="9">
        <v>5126035.89</v>
      </c>
      <c r="X25" s="9">
        <v>541558.93</v>
      </c>
      <c r="Y25" s="9">
        <v>0</v>
      </c>
      <c r="Z25" s="9">
        <v>4584476.96</v>
      </c>
      <c r="AA25" s="9">
        <v>170581.18</v>
      </c>
      <c r="AB25" s="9">
        <v>0</v>
      </c>
      <c r="AC25" s="9">
        <v>141000</v>
      </c>
      <c r="AD25" s="9">
        <v>0</v>
      </c>
      <c r="AE25" s="9">
        <v>0</v>
      </c>
      <c r="AF25" s="9">
        <v>29581.18</v>
      </c>
      <c r="AG25" s="9">
        <v>141015.93</v>
      </c>
      <c r="AH25" s="9">
        <v>0</v>
      </c>
      <c r="AI25" s="9">
        <v>0</v>
      </c>
      <c r="AJ25" s="9">
        <v>0</v>
      </c>
      <c r="AK25" s="9">
        <v>111434.75</v>
      </c>
      <c r="AL25" s="9">
        <v>4695911.71</v>
      </c>
      <c r="AM25" s="9">
        <v>0</v>
      </c>
      <c r="AN25" s="9">
        <v>0</v>
      </c>
      <c r="AO25" s="9">
        <v>4695911.71</v>
      </c>
      <c r="AP25" s="9">
        <v>4695911.71</v>
      </c>
      <c r="AQ25" s="9">
        <v>1000</v>
      </c>
      <c r="AR25" s="9">
        <v>451000</v>
      </c>
      <c r="AS25" s="9">
        <v>451000</v>
      </c>
      <c r="AT25" s="9">
        <v>9498</v>
      </c>
      <c r="AU25" s="9">
        <v>4283598</v>
      </c>
      <c r="AV25" s="9">
        <v>3832598</v>
      </c>
      <c r="AW25" s="9">
        <v>412313.70999999996</v>
      </c>
      <c r="AX25" s="9">
        <v>431070</v>
      </c>
      <c r="AY25" s="9">
        <v>194412375</v>
      </c>
      <c r="AZ25" s="9">
        <v>1930000</v>
      </c>
      <c r="BA25" s="9">
        <v>870430000</v>
      </c>
      <c r="BB25" s="9">
        <v>0.00051813</v>
      </c>
      <c r="BC25" s="9">
        <v>676017625</v>
      </c>
      <c r="BD25" s="9">
        <v>350265.01</v>
      </c>
      <c r="BE25" s="9">
        <v>968209</v>
      </c>
      <c r="BF25" s="9">
        <v>436662259</v>
      </c>
      <c r="BG25" s="9">
        <v>0.00877703</v>
      </c>
      <c r="BH25" s="9">
        <v>242249884</v>
      </c>
      <c r="BI25" s="9">
        <v>2126234.5</v>
      </c>
      <c r="BJ25" s="9">
        <v>564023</v>
      </c>
      <c r="BK25" s="9">
        <v>254374373</v>
      </c>
      <c r="BL25" s="9">
        <v>0.00162089</v>
      </c>
      <c r="BM25" s="9">
        <v>59961998</v>
      </c>
      <c r="BN25" s="9">
        <v>97191.8</v>
      </c>
      <c r="BO25" s="9">
        <v>2573691</v>
      </c>
      <c r="BP25" s="9">
        <v>0</v>
      </c>
      <c r="BQ25" s="9">
        <v>0</v>
      </c>
      <c r="BR25" s="9">
        <v>-33000</v>
      </c>
      <c r="BS25" s="9">
        <v>-10</v>
      </c>
      <c r="BT25" s="9">
        <v>0</v>
      </c>
      <c r="BU25" s="9">
        <v>2540681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2540681</v>
      </c>
      <c r="CC25" s="9">
        <v>0</v>
      </c>
      <c r="CD25" s="9">
        <v>2540681</v>
      </c>
      <c r="CE25" s="9">
        <v>451</v>
      </c>
      <c r="CF25" s="9">
        <v>0</v>
      </c>
      <c r="CG25" s="9">
        <v>451</v>
      </c>
      <c r="CH25" s="9">
        <v>4584476.96</v>
      </c>
      <c r="CI25" s="9">
        <v>111434.75</v>
      </c>
      <c r="CJ25" s="9">
        <v>0</v>
      </c>
      <c r="CK25" s="9">
        <v>4695911.71</v>
      </c>
      <c r="CL25" s="9">
        <v>10412.22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5706.63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2839288.44</v>
      </c>
      <c r="DB25" s="9">
        <v>0</v>
      </c>
      <c r="DC25" s="9">
        <v>0</v>
      </c>
      <c r="DD25" s="9">
        <v>0</v>
      </c>
      <c r="DE25" s="9">
        <v>0</v>
      </c>
      <c r="DF25" s="9">
        <v>2839288.44</v>
      </c>
      <c r="DG25" s="9">
        <v>2555359.596</v>
      </c>
      <c r="DH25" s="9">
        <v>0</v>
      </c>
      <c r="DI25" s="9">
        <v>2573691.3099999996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>
        <v>287</v>
      </c>
      <c r="DQ25">
        <f t="shared" si="0"/>
        <v>0</v>
      </c>
    </row>
    <row r="26" spans="1:121" ht="15">
      <c r="A26" s="9">
        <v>308</v>
      </c>
      <c r="B26" s="9" t="s">
        <v>182</v>
      </c>
      <c r="C26" s="9">
        <v>1365</v>
      </c>
      <c r="D26" s="9">
        <v>1362</v>
      </c>
      <c r="E26" s="9">
        <v>2727</v>
      </c>
      <c r="F26" s="9">
        <v>1364</v>
      </c>
      <c r="G26" s="9">
        <v>46</v>
      </c>
      <c r="H26" s="9">
        <v>1</v>
      </c>
      <c r="I26" s="9">
        <v>1411</v>
      </c>
      <c r="J26" s="9">
        <v>16297134.69</v>
      </c>
      <c r="K26" s="9">
        <v>3471440.79</v>
      </c>
      <c r="L26" s="9">
        <v>10996476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1829217.9</v>
      </c>
      <c r="S26" s="9">
        <v>15405355.14</v>
      </c>
      <c r="T26" s="9">
        <v>0</v>
      </c>
      <c r="U26" s="9">
        <v>0</v>
      </c>
      <c r="V26" s="9">
        <v>0</v>
      </c>
      <c r="W26" s="9">
        <v>15405355.14</v>
      </c>
      <c r="X26" s="9">
        <v>1829217.9</v>
      </c>
      <c r="Y26" s="9">
        <v>0</v>
      </c>
      <c r="Z26" s="9">
        <v>13576137.24</v>
      </c>
      <c r="AA26" s="9">
        <v>1521850</v>
      </c>
      <c r="AB26" s="9">
        <v>0</v>
      </c>
      <c r="AC26" s="9">
        <v>1521208</v>
      </c>
      <c r="AD26" s="9">
        <v>0</v>
      </c>
      <c r="AE26" s="9">
        <v>0</v>
      </c>
      <c r="AF26" s="9">
        <v>642</v>
      </c>
      <c r="AG26" s="9">
        <v>1725555.97</v>
      </c>
      <c r="AH26" s="9">
        <v>0</v>
      </c>
      <c r="AI26" s="9">
        <v>0</v>
      </c>
      <c r="AJ26" s="9">
        <v>0</v>
      </c>
      <c r="AK26" s="9">
        <v>1724913.97</v>
      </c>
      <c r="AL26" s="9">
        <v>15301051.21</v>
      </c>
      <c r="AM26" s="9">
        <v>0</v>
      </c>
      <c r="AN26" s="9">
        <v>0</v>
      </c>
      <c r="AO26" s="9">
        <v>15301051.21</v>
      </c>
      <c r="AP26" s="9">
        <v>15301051.21</v>
      </c>
      <c r="AQ26" s="9">
        <v>1000</v>
      </c>
      <c r="AR26" s="9">
        <v>1411000</v>
      </c>
      <c r="AS26" s="9">
        <v>1411000</v>
      </c>
      <c r="AT26" s="9">
        <v>9498</v>
      </c>
      <c r="AU26" s="9">
        <v>13401678</v>
      </c>
      <c r="AV26" s="9">
        <v>11990678</v>
      </c>
      <c r="AW26" s="9">
        <v>1899373.210000001</v>
      </c>
      <c r="AX26" s="9">
        <v>293640</v>
      </c>
      <c r="AY26" s="9">
        <v>414326122</v>
      </c>
      <c r="AZ26" s="9">
        <v>1930000</v>
      </c>
      <c r="BA26" s="9">
        <v>2723230000</v>
      </c>
      <c r="BB26" s="9">
        <v>0.00051813</v>
      </c>
      <c r="BC26" s="9">
        <v>2308903878</v>
      </c>
      <c r="BD26" s="9">
        <v>1196312.37</v>
      </c>
      <c r="BE26" s="9">
        <v>968209</v>
      </c>
      <c r="BF26" s="9">
        <v>1366142899</v>
      </c>
      <c r="BG26" s="9">
        <v>0.00877703</v>
      </c>
      <c r="BH26" s="9">
        <v>951816777</v>
      </c>
      <c r="BI26" s="9">
        <v>8354124.41</v>
      </c>
      <c r="BJ26" s="9">
        <v>564023</v>
      </c>
      <c r="BK26" s="9">
        <v>795836453</v>
      </c>
      <c r="BL26" s="9">
        <v>0.00238664</v>
      </c>
      <c r="BM26" s="9">
        <v>381510331</v>
      </c>
      <c r="BN26" s="9">
        <v>910527.82</v>
      </c>
      <c r="BO26" s="9">
        <v>10460965</v>
      </c>
      <c r="BP26" s="9">
        <v>0</v>
      </c>
      <c r="BQ26" s="9">
        <v>0</v>
      </c>
      <c r="BR26" s="9">
        <v>-134132</v>
      </c>
      <c r="BS26" s="9">
        <v>-20</v>
      </c>
      <c r="BT26" s="9">
        <v>0</v>
      </c>
      <c r="BU26" s="9">
        <v>10326813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10326813</v>
      </c>
      <c r="CC26" s="9">
        <v>0</v>
      </c>
      <c r="CD26" s="9">
        <v>10326813</v>
      </c>
      <c r="CE26" s="9">
        <v>1411</v>
      </c>
      <c r="CF26" s="9">
        <v>0</v>
      </c>
      <c r="CG26" s="9">
        <v>1411</v>
      </c>
      <c r="CH26" s="9">
        <v>13576137.24</v>
      </c>
      <c r="CI26" s="9">
        <v>1724913.97</v>
      </c>
      <c r="CJ26" s="9">
        <v>0</v>
      </c>
      <c r="CK26" s="9">
        <v>15301051.21</v>
      </c>
      <c r="CL26" s="9">
        <v>10844.12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7413.87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11141750.24</v>
      </c>
      <c r="DB26" s="9">
        <v>0</v>
      </c>
      <c r="DC26" s="9">
        <v>0</v>
      </c>
      <c r="DD26" s="9">
        <v>0</v>
      </c>
      <c r="DE26" s="9">
        <v>0</v>
      </c>
      <c r="DF26" s="9">
        <v>11141750.24</v>
      </c>
      <c r="DG26" s="9">
        <v>10027575.216</v>
      </c>
      <c r="DH26" s="9">
        <v>0</v>
      </c>
      <c r="DI26" s="9">
        <v>10460964.600000001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>
        <v>308</v>
      </c>
      <c r="DQ26">
        <f t="shared" si="0"/>
        <v>0</v>
      </c>
    </row>
    <row r="27" spans="1:121" ht="15">
      <c r="A27" s="9">
        <v>315</v>
      </c>
      <c r="B27" s="9" t="s">
        <v>183</v>
      </c>
      <c r="C27" s="9">
        <v>437</v>
      </c>
      <c r="D27" s="9">
        <v>434</v>
      </c>
      <c r="E27" s="9">
        <v>871</v>
      </c>
      <c r="F27" s="9">
        <v>436</v>
      </c>
      <c r="G27" s="9">
        <v>0</v>
      </c>
      <c r="H27" s="9">
        <v>0</v>
      </c>
      <c r="I27" s="9">
        <v>436</v>
      </c>
      <c r="J27" s="9">
        <v>8190731.43</v>
      </c>
      <c r="K27" s="9">
        <v>5512680</v>
      </c>
      <c r="L27" s="9">
        <v>489616</v>
      </c>
      <c r="M27" s="9">
        <v>282150</v>
      </c>
      <c r="N27" s="9">
        <v>0</v>
      </c>
      <c r="O27" s="9">
        <v>0</v>
      </c>
      <c r="P27" s="9">
        <v>0</v>
      </c>
      <c r="Q27" s="9">
        <v>489.83</v>
      </c>
      <c r="R27" s="9">
        <v>1905795.6</v>
      </c>
      <c r="S27" s="9">
        <v>7993803.84</v>
      </c>
      <c r="T27" s="9">
        <v>0</v>
      </c>
      <c r="U27" s="9">
        <v>0</v>
      </c>
      <c r="V27" s="9">
        <v>47851.05</v>
      </c>
      <c r="W27" s="9">
        <v>7945952.79</v>
      </c>
      <c r="X27" s="9">
        <v>1905795.6</v>
      </c>
      <c r="Y27" s="9">
        <v>0</v>
      </c>
      <c r="Z27" s="9">
        <v>6040157.19</v>
      </c>
      <c r="AA27" s="9">
        <v>382043.02</v>
      </c>
      <c r="AB27" s="9">
        <v>0</v>
      </c>
      <c r="AC27" s="9">
        <v>382000</v>
      </c>
      <c r="AD27" s="9">
        <v>0</v>
      </c>
      <c r="AE27" s="9">
        <v>0</v>
      </c>
      <c r="AF27" s="9">
        <v>43.02</v>
      </c>
      <c r="AG27" s="9">
        <v>385719.4</v>
      </c>
      <c r="AH27" s="9">
        <v>0</v>
      </c>
      <c r="AI27" s="9">
        <v>0</v>
      </c>
      <c r="AJ27" s="9">
        <v>0</v>
      </c>
      <c r="AK27" s="9">
        <v>385676.38</v>
      </c>
      <c r="AL27" s="9">
        <v>6425833.57</v>
      </c>
      <c r="AM27" s="9">
        <v>0</v>
      </c>
      <c r="AN27" s="9">
        <v>282150</v>
      </c>
      <c r="AO27" s="9">
        <v>6143683.57</v>
      </c>
      <c r="AP27" s="9">
        <v>6143683.57</v>
      </c>
      <c r="AQ27" s="9">
        <v>1000</v>
      </c>
      <c r="AR27" s="9">
        <v>436000</v>
      </c>
      <c r="AS27" s="9">
        <v>436000</v>
      </c>
      <c r="AT27" s="9">
        <v>9498</v>
      </c>
      <c r="AU27" s="9">
        <v>4141128</v>
      </c>
      <c r="AV27" s="9">
        <v>3705128</v>
      </c>
      <c r="AW27" s="9">
        <v>2002555.5700000003</v>
      </c>
      <c r="AX27" s="9">
        <v>1444949</v>
      </c>
      <c r="AY27" s="9">
        <v>629997600</v>
      </c>
      <c r="AZ27" s="9">
        <v>1930000</v>
      </c>
      <c r="BA27" s="9">
        <v>841480000</v>
      </c>
      <c r="BB27" s="9">
        <v>0.00051813</v>
      </c>
      <c r="BC27" s="9">
        <v>211482400</v>
      </c>
      <c r="BD27" s="9">
        <v>109575.38</v>
      </c>
      <c r="BE27" s="9">
        <v>968209</v>
      </c>
      <c r="BF27" s="9">
        <v>422139124</v>
      </c>
      <c r="BG27" s="9">
        <v>0.00877703</v>
      </c>
      <c r="BH27" s="9">
        <v>-207858476</v>
      </c>
      <c r="BI27" s="9">
        <v>-1824380.08</v>
      </c>
      <c r="BJ27" s="9">
        <v>564023</v>
      </c>
      <c r="BK27" s="9">
        <v>245914028</v>
      </c>
      <c r="BL27" s="9">
        <v>0.00814332</v>
      </c>
      <c r="BM27" s="9">
        <v>-384083572</v>
      </c>
      <c r="BN27" s="9">
        <v>-3127715.43</v>
      </c>
      <c r="BO27" s="9">
        <v>109575</v>
      </c>
      <c r="BP27" s="9">
        <v>0</v>
      </c>
      <c r="BQ27" s="9">
        <v>0</v>
      </c>
      <c r="BR27" s="9">
        <v>-1405</v>
      </c>
      <c r="BS27" s="9">
        <v>0</v>
      </c>
      <c r="BT27" s="9">
        <v>0</v>
      </c>
      <c r="BU27" s="9">
        <v>108170</v>
      </c>
      <c r="BV27" s="9">
        <v>293583</v>
      </c>
      <c r="BW27" s="9">
        <v>0</v>
      </c>
      <c r="BX27" s="9">
        <v>-3764</v>
      </c>
      <c r="BY27" s="9">
        <v>0</v>
      </c>
      <c r="BZ27" s="9">
        <v>289819</v>
      </c>
      <c r="CA27" s="9">
        <v>0</v>
      </c>
      <c r="CB27" s="9">
        <v>397989</v>
      </c>
      <c r="CC27" s="9">
        <v>0</v>
      </c>
      <c r="CD27" s="9">
        <v>397989</v>
      </c>
      <c r="CE27" s="9">
        <v>436</v>
      </c>
      <c r="CF27" s="9">
        <v>0</v>
      </c>
      <c r="CG27" s="9">
        <v>436</v>
      </c>
      <c r="CH27" s="9">
        <v>6040157.19</v>
      </c>
      <c r="CI27" s="9">
        <v>385676.38</v>
      </c>
      <c r="CJ27" s="9">
        <v>0</v>
      </c>
      <c r="CK27" s="9">
        <v>6425833.57</v>
      </c>
      <c r="CL27" s="9">
        <v>14738.15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251.32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88407.07</v>
      </c>
      <c r="DB27" s="9">
        <v>359546.25</v>
      </c>
      <c r="DC27" s="9">
        <v>0</v>
      </c>
      <c r="DD27" s="9">
        <v>0</v>
      </c>
      <c r="DE27" s="9">
        <v>0</v>
      </c>
      <c r="DF27" s="9">
        <v>447953.32</v>
      </c>
      <c r="DG27" s="9">
        <v>403157.988</v>
      </c>
      <c r="DH27" s="9">
        <v>0</v>
      </c>
      <c r="DI27" s="9">
        <v>403157.988</v>
      </c>
      <c r="DJ27" s="9">
        <v>293583</v>
      </c>
      <c r="DK27" s="9">
        <v>293583</v>
      </c>
      <c r="DL27" s="9">
        <v>0</v>
      </c>
      <c r="DM27" s="9">
        <v>-3764</v>
      </c>
      <c r="DN27" s="9">
        <v>0</v>
      </c>
      <c r="DO27" s="9">
        <v>289819</v>
      </c>
      <c r="DP27">
        <v>315</v>
      </c>
      <c r="DQ27">
        <f t="shared" si="0"/>
        <v>0</v>
      </c>
    </row>
    <row r="28" spans="1:121" ht="15">
      <c r="A28" s="9">
        <v>336</v>
      </c>
      <c r="B28" s="9" t="s">
        <v>184</v>
      </c>
      <c r="C28" s="9">
        <v>3506</v>
      </c>
      <c r="D28" s="9">
        <v>3502</v>
      </c>
      <c r="E28" s="9">
        <v>7008</v>
      </c>
      <c r="F28" s="9">
        <v>3504</v>
      </c>
      <c r="G28" s="9">
        <v>91</v>
      </c>
      <c r="H28" s="9">
        <v>0</v>
      </c>
      <c r="I28" s="9">
        <v>3595</v>
      </c>
      <c r="J28" s="9">
        <v>38881143</v>
      </c>
      <c r="K28" s="9">
        <v>13344842.16</v>
      </c>
      <c r="L28" s="9">
        <v>20932018</v>
      </c>
      <c r="M28" s="9">
        <v>0</v>
      </c>
      <c r="N28" s="9">
        <v>0</v>
      </c>
      <c r="O28" s="9">
        <v>0</v>
      </c>
      <c r="P28" s="9">
        <v>0</v>
      </c>
      <c r="Q28" s="9">
        <v>583.38</v>
      </c>
      <c r="R28" s="9">
        <v>4603699.46</v>
      </c>
      <c r="S28" s="9">
        <v>39876427</v>
      </c>
      <c r="T28" s="9">
        <v>426299.07</v>
      </c>
      <c r="U28" s="9">
        <v>0</v>
      </c>
      <c r="V28" s="9">
        <v>0</v>
      </c>
      <c r="W28" s="9">
        <v>39450127.93</v>
      </c>
      <c r="X28" s="9">
        <v>4603699.46</v>
      </c>
      <c r="Y28" s="9">
        <v>0</v>
      </c>
      <c r="Z28" s="9">
        <v>34846428.47</v>
      </c>
      <c r="AA28" s="9">
        <v>2198984.35</v>
      </c>
      <c r="AB28" s="9">
        <v>426299.07</v>
      </c>
      <c r="AC28" s="9">
        <v>1771509</v>
      </c>
      <c r="AD28" s="9">
        <v>0</v>
      </c>
      <c r="AE28" s="9">
        <v>0</v>
      </c>
      <c r="AF28" s="9">
        <v>1176.28</v>
      </c>
      <c r="AG28" s="9">
        <v>2479427.74</v>
      </c>
      <c r="AH28" s="9">
        <v>192695.83</v>
      </c>
      <c r="AI28" s="9">
        <v>0</v>
      </c>
      <c r="AJ28" s="9">
        <v>0</v>
      </c>
      <c r="AK28" s="9">
        <v>2670947.29</v>
      </c>
      <c r="AL28" s="9">
        <v>37517375.76</v>
      </c>
      <c r="AM28" s="9">
        <v>0</v>
      </c>
      <c r="AN28" s="9">
        <v>0</v>
      </c>
      <c r="AO28" s="9">
        <v>37517375.76</v>
      </c>
      <c r="AP28" s="9">
        <v>37517375.76</v>
      </c>
      <c r="AQ28" s="9">
        <v>1000</v>
      </c>
      <c r="AR28" s="9">
        <v>3595000</v>
      </c>
      <c r="AS28" s="9">
        <v>3595000</v>
      </c>
      <c r="AT28" s="9">
        <v>9498</v>
      </c>
      <c r="AU28" s="9">
        <v>34145310</v>
      </c>
      <c r="AV28" s="9">
        <v>30550310</v>
      </c>
      <c r="AW28" s="9">
        <v>3372065.759999998</v>
      </c>
      <c r="AX28" s="9">
        <v>441096</v>
      </c>
      <c r="AY28" s="9">
        <v>1585738593</v>
      </c>
      <c r="AZ28" s="9">
        <v>1930000</v>
      </c>
      <c r="BA28" s="9">
        <v>6938350000</v>
      </c>
      <c r="BB28" s="9">
        <v>0.00051813</v>
      </c>
      <c r="BC28" s="9">
        <v>5352611407</v>
      </c>
      <c r="BD28" s="9">
        <v>2773348.55</v>
      </c>
      <c r="BE28" s="9">
        <v>968209</v>
      </c>
      <c r="BF28" s="9">
        <v>3480711355</v>
      </c>
      <c r="BG28" s="9">
        <v>0.00877703</v>
      </c>
      <c r="BH28" s="9">
        <v>1894972762</v>
      </c>
      <c r="BI28" s="9">
        <v>16632232.78</v>
      </c>
      <c r="BJ28" s="9">
        <v>564023</v>
      </c>
      <c r="BK28" s="9">
        <v>2027662685</v>
      </c>
      <c r="BL28" s="9">
        <v>0.00166303</v>
      </c>
      <c r="BM28" s="9">
        <v>441924092</v>
      </c>
      <c r="BN28" s="9">
        <v>734933.02</v>
      </c>
      <c r="BO28" s="9">
        <v>20140514</v>
      </c>
      <c r="BP28" s="9">
        <v>0</v>
      </c>
      <c r="BQ28" s="9">
        <v>0</v>
      </c>
      <c r="BR28" s="9">
        <v>-258245</v>
      </c>
      <c r="BS28" s="9">
        <v>-79</v>
      </c>
      <c r="BT28" s="9">
        <v>0</v>
      </c>
      <c r="BU28" s="9">
        <v>19882190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1</v>
      </c>
      <c r="CB28" s="9">
        <v>19882191</v>
      </c>
      <c r="CC28" s="9">
        <v>0</v>
      </c>
      <c r="CD28" s="9">
        <v>19882191</v>
      </c>
      <c r="CE28" s="9">
        <v>3595</v>
      </c>
      <c r="CF28" s="9">
        <v>0</v>
      </c>
      <c r="CG28" s="9">
        <v>3595</v>
      </c>
      <c r="CH28" s="9">
        <v>34846428.47</v>
      </c>
      <c r="CI28" s="9">
        <v>2670947.29</v>
      </c>
      <c r="CJ28" s="9">
        <v>0</v>
      </c>
      <c r="CK28" s="9">
        <v>37517375.76</v>
      </c>
      <c r="CL28" s="9">
        <v>10435.99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5602.37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21170607.7</v>
      </c>
      <c r="DB28" s="9">
        <v>0</v>
      </c>
      <c r="DC28" s="9">
        <v>0</v>
      </c>
      <c r="DD28" s="9">
        <v>0</v>
      </c>
      <c r="DE28" s="9">
        <v>0</v>
      </c>
      <c r="DF28" s="9">
        <v>21170607.7</v>
      </c>
      <c r="DG28" s="9">
        <v>19053546.93</v>
      </c>
      <c r="DH28" s="9">
        <v>0</v>
      </c>
      <c r="DI28" s="9">
        <v>20140514.35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0</v>
      </c>
      <c r="DP28">
        <v>336</v>
      </c>
      <c r="DQ28">
        <f t="shared" si="0"/>
        <v>0</v>
      </c>
    </row>
    <row r="29" spans="1:121" ht="15">
      <c r="A29" s="9">
        <v>4263</v>
      </c>
      <c r="B29" s="9" t="s">
        <v>185</v>
      </c>
      <c r="C29" s="9">
        <v>254</v>
      </c>
      <c r="D29" s="9">
        <v>247</v>
      </c>
      <c r="E29" s="9">
        <v>501</v>
      </c>
      <c r="F29" s="9">
        <v>251</v>
      </c>
      <c r="G29" s="9">
        <v>2</v>
      </c>
      <c r="H29" s="9">
        <v>0</v>
      </c>
      <c r="I29" s="9">
        <v>253</v>
      </c>
      <c r="J29" s="9">
        <v>3465112</v>
      </c>
      <c r="K29" s="9">
        <v>2664357</v>
      </c>
      <c r="L29" s="9">
        <v>269985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530770</v>
      </c>
      <c r="S29" s="9">
        <v>3762535</v>
      </c>
      <c r="T29" s="9">
        <v>0</v>
      </c>
      <c r="U29" s="9">
        <v>0</v>
      </c>
      <c r="V29" s="9">
        <v>0</v>
      </c>
      <c r="W29" s="9">
        <v>3762535</v>
      </c>
      <c r="X29" s="9">
        <v>530770</v>
      </c>
      <c r="Y29" s="9">
        <v>0</v>
      </c>
      <c r="Z29" s="9">
        <v>3231765</v>
      </c>
      <c r="AA29" s="9">
        <v>1569180</v>
      </c>
      <c r="AB29" s="9">
        <v>0</v>
      </c>
      <c r="AC29" s="9">
        <v>329180</v>
      </c>
      <c r="AD29" s="9">
        <v>0</v>
      </c>
      <c r="AE29" s="9">
        <v>1240000</v>
      </c>
      <c r="AF29" s="9">
        <v>0</v>
      </c>
      <c r="AG29" s="9">
        <v>1565465</v>
      </c>
      <c r="AH29" s="9">
        <v>0</v>
      </c>
      <c r="AI29" s="9">
        <v>1236285</v>
      </c>
      <c r="AJ29" s="9">
        <v>0</v>
      </c>
      <c r="AK29" s="9">
        <v>329180</v>
      </c>
      <c r="AL29" s="9">
        <v>3560945</v>
      </c>
      <c r="AM29" s="9">
        <v>0</v>
      </c>
      <c r="AN29" s="9">
        <v>0</v>
      </c>
      <c r="AO29" s="9">
        <v>3560945</v>
      </c>
      <c r="AP29" s="9">
        <v>3560945</v>
      </c>
      <c r="AQ29" s="9">
        <v>1000</v>
      </c>
      <c r="AR29" s="9">
        <v>253000</v>
      </c>
      <c r="AS29" s="9">
        <v>253000</v>
      </c>
      <c r="AT29" s="9">
        <v>9498</v>
      </c>
      <c r="AU29" s="9">
        <v>2402994</v>
      </c>
      <c r="AV29" s="9">
        <v>2149994</v>
      </c>
      <c r="AW29" s="9">
        <v>1157951</v>
      </c>
      <c r="AX29" s="9">
        <v>1155045</v>
      </c>
      <c r="AY29" s="9">
        <v>292226400</v>
      </c>
      <c r="AZ29" s="9">
        <v>1930000</v>
      </c>
      <c r="BA29" s="9">
        <v>488290000</v>
      </c>
      <c r="BB29" s="9">
        <v>0.00051813</v>
      </c>
      <c r="BC29" s="9">
        <v>196063600</v>
      </c>
      <c r="BD29" s="9">
        <v>101586.43</v>
      </c>
      <c r="BE29" s="9">
        <v>968209</v>
      </c>
      <c r="BF29" s="9">
        <v>244956877</v>
      </c>
      <c r="BG29" s="9">
        <v>0.00877703</v>
      </c>
      <c r="BH29" s="9">
        <v>-47269523</v>
      </c>
      <c r="BI29" s="9">
        <v>-414886.02</v>
      </c>
      <c r="BJ29" s="9">
        <v>564023</v>
      </c>
      <c r="BK29" s="9">
        <v>142697819</v>
      </c>
      <c r="BL29" s="9">
        <v>0.00811471</v>
      </c>
      <c r="BM29" s="9">
        <v>-149528581</v>
      </c>
      <c r="BN29" s="9">
        <v>-1213381.07</v>
      </c>
      <c r="BO29" s="9">
        <v>101586</v>
      </c>
      <c r="BP29" s="9">
        <v>0</v>
      </c>
      <c r="BQ29" s="9">
        <v>0</v>
      </c>
      <c r="BR29" s="9">
        <v>-1303</v>
      </c>
      <c r="BS29" s="9">
        <v>0</v>
      </c>
      <c r="BT29" s="9">
        <v>0</v>
      </c>
      <c r="BU29" s="9">
        <v>100283</v>
      </c>
      <c r="BV29" s="9">
        <v>118110</v>
      </c>
      <c r="BW29" s="9">
        <v>0</v>
      </c>
      <c r="BX29" s="9">
        <v>-1514</v>
      </c>
      <c r="BY29" s="9">
        <v>0</v>
      </c>
      <c r="BZ29" s="9">
        <v>116596</v>
      </c>
      <c r="CA29" s="9">
        <v>0</v>
      </c>
      <c r="CB29" s="9">
        <v>216879</v>
      </c>
      <c r="CC29" s="9">
        <v>0</v>
      </c>
      <c r="CD29" s="9">
        <v>216879</v>
      </c>
      <c r="CE29" s="9">
        <v>253</v>
      </c>
      <c r="CF29" s="9">
        <v>0</v>
      </c>
      <c r="CG29" s="9">
        <v>253</v>
      </c>
      <c r="CH29" s="9">
        <v>3231765</v>
      </c>
      <c r="CI29" s="9">
        <v>329180</v>
      </c>
      <c r="CJ29" s="9">
        <v>0</v>
      </c>
      <c r="CK29" s="9">
        <v>3560945</v>
      </c>
      <c r="CL29" s="9">
        <v>14074.88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401.53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88614.43</v>
      </c>
      <c r="DB29" s="9">
        <v>155493.05</v>
      </c>
      <c r="DC29" s="9">
        <v>0</v>
      </c>
      <c r="DD29" s="9">
        <v>0</v>
      </c>
      <c r="DE29" s="9">
        <v>0</v>
      </c>
      <c r="DF29" s="9">
        <v>244107.47999999998</v>
      </c>
      <c r="DG29" s="9">
        <v>219696.732</v>
      </c>
      <c r="DH29" s="9">
        <v>0</v>
      </c>
      <c r="DI29" s="9">
        <v>219696.732</v>
      </c>
      <c r="DJ29" s="9">
        <v>118110</v>
      </c>
      <c r="DK29" s="9">
        <v>118110</v>
      </c>
      <c r="DL29" s="9">
        <v>0</v>
      </c>
      <c r="DM29" s="9">
        <v>-1514</v>
      </c>
      <c r="DN29" s="9">
        <v>0</v>
      </c>
      <c r="DO29" s="9">
        <v>116596</v>
      </c>
      <c r="DP29">
        <v>4263</v>
      </c>
      <c r="DQ29">
        <f t="shared" si="0"/>
        <v>0</v>
      </c>
    </row>
    <row r="30" spans="1:121" ht="15">
      <c r="A30" s="9">
        <v>350</v>
      </c>
      <c r="B30" s="9" t="s">
        <v>186</v>
      </c>
      <c r="C30" s="9">
        <v>955</v>
      </c>
      <c r="D30" s="9">
        <v>966</v>
      </c>
      <c r="E30" s="9">
        <v>1921</v>
      </c>
      <c r="F30" s="9">
        <v>961</v>
      </c>
      <c r="G30" s="9">
        <v>40</v>
      </c>
      <c r="H30" s="9">
        <v>0</v>
      </c>
      <c r="I30" s="9">
        <v>1001</v>
      </c>
      <c r="J30" s="9">
        <v>10338545.58</v>
      </c>
      <c r="K30" s="9">
        <v>3716287</v>
      </c>
      <c r="L30" s="9">
        <v>5912463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709795.58</v>
      </c>
      <c r="S30" s="9">
        <v>9975637.74</v>
      </c>
      <c r="T30" s="9">
        <v>0</v>
      </c>
      <c r="U30" s="9">
        <v>0</v>
      </c>
      <c r="V30" s="9">
        <v>0</v>
      </c>
      <c r="W30" s="9">
        <v>9975637.74</v>
      </c>
      <c r="X30" s="9">
        <v>709795.58</v>
      </c>
      <c r="Y30" s="9">
        <v>0</v>
      </c>
      <c r="Z30" s="9">
        <v>9265842.16</v>
      </c>
      <c r="AA30" s="9">
        <v>3542510.18</v>
      </c>
      <c r="AB30" s="9">
        <v>0</v>
      </c>
      <c r="AC30" s="9">
        <v>676543</v>
      </c>
      <c r="AD30" s="9">
        <v>0</v>
      </c>
      <c r="AE30" s="9">
        <v>2851794</v>
      </c>
      <c r="AF30" s="9">
        <v>14173.18</v>
      </c>
      <c r="AG30" s="9">
        <v>3670483.3</v>
      </c>
      <c r="AH30" s="9">
        <v>0</v>
      </c>
      <c r="AI30" s="9">
        <v>2853056.02</v>
      </c>
      <c r="AJ30" s="9">
        <v>0</v>
      </c>
      <c r="AK30" s="9">
        <v>803254.1</v>
      </c>
      <c r="AL30" s="9">
        <v>10069096.26</v>
      </c>
      <c r="AM30" s="9">
        <v>0</v>
      </c>
      <c r="AN30" s="9">
        <v>0</v>
      </c>
      <c r="AO30" s="9">
        <v>10069096.26</v>
      </c>
      <c r="AP30" s="9">
        <v>10069096.26</v>
      </c>
      <c r="AQ30" s="9">
        <v>1000</v>
      </c>
      <c r="AR30" s="9">
        <v>1001000</v>
      </c>
      <c r="AS30" s="9">
        <v>1001000</v>
      </c>
      <c r="AT30" s="9">
        <v>9498</v>
      </c>
      <c r="AU30" s="9">
        <v>9507498</v>
      </c>
      <c r="AV30" s="9">
        <v>8506498</v>
      </c>
      <c r="AW30" s="9">
        <v>561598.2599999998</v>
      </c>
      <c r="AX30" s="9">
        <v>495033</v>
      </c>
      <c r="AY30" s="9">
        <v>495528398</v>
      </c>
      <c r="AZ30" s="9">
        <v>1930000</v>
      </c>
      <c r="BA30" s="9">
        <v>1931930000</v>
      </c>
      <c r="BB30" s="9">
        <v>0.00051813</v>
      </c>
      <c r="BC30" s="9">
        <v>1436401602</v>
      </c>
      <c r="BD30" s="9">
        <v>744242.76</v>
      </c>
      <c r="BE30" s="9">
        <v>968209</v>
      </c>
      <c r="BF30" s="9">
        <v>969177209</v>
      </c>
      <c r="BG30" s="9">
        <v>0.00877703</v>
      </c>
      <c r="BH30" s="9">
        <v>473648811</v>
      </c>
      <c r="BI30" s="9">
        <v>4157229.82</v>
      </c>
      <c r="BJ30" s="9">
        <v>564023</v>
      </c>
      <c r="BK30" s="9">
        <v>564587023</v>
      </c>
      <c r="BL30" s="9">
        <v>0.00099471</v>
      </c>
      <c r="BM30" s="9">
        <v>69058625</v>
      </c>
      <c r="BN30" s="9">
        <v>68693.3</v>
      </c>
      <c r="BO30" s="9">
        <v>4970166</v>
      </c>
      <c r="BP30" s="9">
        <v>0</v>
      </c>
      <c r="BQ30" s="9">
        <v>0</v>
      </c>
      <c r="BR30" s="9">
        <v>-63728</v>
      </c>
      <c r="BS30" s="9">
        <v>-24</v>
      </c>
      <c r="BT30" s="9">
        <v>0</v>
      </c>
      <c r="BU30" s="9">
        <v>4906414</v>
      </c>
      <c r="BV30" s="9">
        <v>421282</v>
      </c>
      <c r="BW30" s="9">
        <v>0</v>
      </c>
      <c r="BX30" s="9">
        <v>-5402</v>
      </c>
      <c r="BY30" s="9">
        <v>0</v>
      </c>
      <c r="BZ30" s="9">
        <v>415880</v>
      </c>
      <c r="CA30" s="9">
        <v>0</v>
      </c>
      <c r="CB30" s="9">
        <v>5322294</v>
      </c>
      <c r="CC30" s="9">
        <v>0</v>
      </c>
      <c r="CD30" s="9">
        <v>5322294</v>
      </c>
      <c r="CE30" s="9">
        <v>1001</v>
      </c>
      <c r="CF30" s="9">
        <v>0</v>
      </c>
      <c r="CG30" s="9">
        <v>1001</v>
      </c>
      <c r="CH30" s="9">
        <v>9265842.16</v>
      </c>
      <c r="CI30" s="9">
        <v>803254.1</v>
      </c>
      <c r="CJ30" s="9">
        <v>0</v>
      </c>
      <c r="CK30" s="9">
        <v>10069096.26</v>
      </c>
      <c r="CL30" s="9">
        <v>10059.04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4965.2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5990498.13</v>
      </c>
      <c r="DB30" s="9">
        <v>0</v>
      </c>
      <c r="DC30" s="9">
        <v>0</v>
      </c>
      <c r="DD30" s="9">
        <v>0</v>
      </c>
      <c r="DE30" s="9">
        <v>0</v>
      </c>
      <c r="DF30" s="9">
        <v>5990498.13</v>
      </c>
      <c r="DG30" s="9">
        <v>5391448.317</v>
      </c>
      <c r="DH30" s="9">
        <v>0</v>
      </c>
      <c r="DI30" s="9">
        <v>5391448.317</v>
      </c>
      <c r="DJ30" s="9">
        <v>421282</v>
      </c>
      <c r="DK30" s="9">
        <v>421282</v>
      </c>
      <c r="DL30" s="9">
        <v>0</v>
      </c>
      <c r="DM30" s="9">
        <v>-5402</v>
      </c>
      <c r="DN30" s="9">
        <v>0</v>
      </c>
      <c r="DO30" s="9">
        <v>415880</v>
      </c>
      <c r="DP30">
        <v>350</v>
      </c>
      <c r="DQ30">
        <f t="shared" si="0"/>
        <v>0</v>
      </c>
    </row>
    <row r="31" spans="1:121" ht="15">
      <c r="A31" s="9">
        <v>364</v>
      </c>
      <c r="B31" s="9" t="s">
        <v>187</v>
      </c>
      <c r="C31" s="9">
        <v>312</v>
      </c>
      <c r="D31" s="9">
        <v>314</v>
      </c>
      <c r="E31" s="9">
        <v>626</v>
      </c>
      <c r="F31" s="9">
        <v>313</v>
      </c>
      <c r="G31" s="9">
        <v>9</v>
      </c>
      <c r="H31" s="9">
        <v>0</v>
      </c>
      <c r="I31" s="9">
        <v>322</v>
      </c>
      <c r="J31" s="9">
        <v>3789453.98</v>
      </c>
      <c r="K31" s="9">
        <v>1183601.04</v>
      </c>
      <c r="L31" s="9">
        <v>1941929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663923.94</v>
      </c>
      <c r="S31" s="9">
        <v>3586598.96</v>
      </c>
      <c r="T31" s="9">
        <v>34372.56</v>
      </c>
      <c r="U31" s="9">
        <v>0</v>
      </c>
      <c r="V31" s="9">
        <v>0</v>
      </c>
      <c r="W31" s="9">
        <v>3552226.4</v>
      </c>
      <c r="X31" s="9">
        <v>663923.94</v>
      </c>
      <c r="Y31" s="9">
        <v>0</v>
      </c>
      <c r="Z31" s="9">
        <v>2888302.46</v>
      </c>
      <c r="AA31" s="9">
        <v>373246.87</v>
      </c>
      <c r="AB31" s="9">
        <v>34372.56</v>
      </c>
      <c r="AC31" s="9">
        <v>337880</v>
      </c>
      <c r="AD31" s="9">
        <v>0</v>
      </c>
      <c r="AE31" s="9">
        <v>0</v>
      </c>
      <c r="AF31" s="9">
        <v>994.31</v>
      </c>
      <c r="AG31" s="9">
        <v>370752.56</v>
      </c>
      <c r="AH31" s="9">
        <v>0</v>
      </c>
      <c r="AI31" s="9">
        <v>0</v>
      </c>
      <c r="AJ31" s="9">
        <v>0</v>
      </c>
      <c r="AK31" s="9">
        <v>369758.25</v>
      </c>
      <c r="AL31" s="9">
        <v>3258060.71</v>
      </c>
      <c r="AM31" s="9">
        <v>0</v>
      </c>
      <c r="AN31" s="9">
        <v>0</v>
      </c>
      <c r="AO31" s="9">
        <v>3258060.71</v>
      </c>
      <c r="AP31" s="9">
        <v>3258060.71</v>
      </c>
      <c r="AQ31" s="9">
        <v>1000</v>
      </c>
      <c r="AR31" s="9">
        <v>322000</v>
      </c>
      <c r="AS31" s="9">
        <v>322000</v>
      </c>
      <c r="AT31" s="9">
        <v>9498</v>
      </c>
      <c r="AU31" s="9">
        <v>3058356</v>
      </c>
      <c r="AV31" s="9">
        <v>2736356</v>
      </c>
      <c r="AW31" s="9">
        <v>199704.70999999996</v>
      </c>
      <c r="AX31" s="9">
        <v>458376</v>
      </c>
      <c r="AY31" s="9">
        <v>147597207</v>
      </c>
      <c r="AZ31" s="9">
        <v>1930000</v>
      </c>
      <c r="BA31" s="9">
        <v>621460000</v>
      </c>
      <c r="BB31" s="9">
        <v>0.00051813</v>
      </c>
      <c r="BC31" s="9">
        <v>473862793</v>
      </c>
      <c r="BD31" s="9">
        <v>245522.53</v>
      </c>
      <c r="BE31" s="9">
        <v>968209</v>
      </c>
      <c r="BF31" s="9">
        <v>311763298</v>
      </c>
      <c r="BG31" s="9">
        <v>0.00877703</v>
      </c>
      <c r="BH31" s="9">
        <v>164166091</v>
      </c>
      <c r="BI31" s="9">
        <v>1440890.71</v>
      </c>
      <c r="BJ31" s="9">
        <v>564023</v>
      </c>
      <c r="BK31" s="9">
        <v>181615406</v>
      </c>
      <c r="BL31" s="9">
        <v>0.0010996</v>
      </c>
      <c r="BM31" s="9">
        <v>34018199</v>
      </c>
      <c r="BN31" s="9">
        <v>37406.41</v>
      </c>
      <c r="BO31" s="9">
        <v>1723820</v>
      </c>
      <c r="BP31" s="9">
        <v>0</v>
      </c>
      <c r="BQ31" s="9">
        <v>0</v>
      </c>
      <c r="BR31" s="9">
        <v>-22103</v>
      </c>
      <c r="BS31" s="9">
        <v>-7</v>
      </c>
      <c r="BT31" s="9">
        <v>0</v>
      </c>
      <c r="BU31" s="9">
        <v>1701710</v>
      </c>
      <c r="BV31" s="9">
        <v>46988</v>
      </c>
      <c r="BW31" s="9">
        <v>0</v>
      </c>
      <c r="BX31" s="9">
        <v>-602</v>
      </c>
      <c r="BY31" s="9">
        <v>0</v>
      </c>
      <c r="BZ31" s="9">
        <v>46386</v>
      </c>
      <c r="CA31" s="9">
        <v>0</v>
      </c>
      <c r="CB31" s="9">
        <v>1748096</v>
      </c>
      <c r="CC31" s="9">
        <v>0</v>
      </c>
      <c r="CD31" s="9">
        <v>1748096</v>
      </c>
      <c r="CE31" s="9">
        <v>322</v>
      </c>
      <c r="CF31" s="9">
        <v>0</v>
      </c>
      <c r="CG31" s="9">
        <v>322</v>
      </c>
      <c r="CH31" s="9">
        <v>2888302.46</v>
      </c>
      <c r="CI31" s="9">
        <v>369758.25</v>
      </c>
      <c r="CJ31" s="9">
        <v>0</v>
      </c>
      <c r="CK31" s="9">
        <v>3258060.71</v>
      </c>
      <c r="CL31" s="9">
        <v>10118.2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5353.48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1967563.51</v>
      </c>
      <c r="DB31" s="9">
        <v>0</v>
      </c>
      <c r="DC31" s="9">
        <v>0</v>
      </c>
      <c r="DD31" s="9">
        <v>0</v>
      </c>
      <c r="DE31" s="9">
        <v>0</v>
      </c>
      <c r="DF31" s="9">
        <v>1967563.51</v>
      </c>
      <c r="DG31" s="9">
        <v>1770807.159</v>
      </c>
      <c r="DH31" s="9">
        <v>0</v>
      </c>
      <c r="DI31" s="9">
        <v>1770807.159</v>
      </c>
      <c r="DJ31" s="9">
        <v>46988</v>
      </c>
      <c r="DK31" s="9">
        <v>46988</v>
      </c>
      <c r="DL31" s="9">
        <v>0</v>
      </c>
      <c r="DM31" s="9">
        <v>-602</v>
      </c>
      <c r="DN31" s="9">
        <v>0</v>
      </c>
      <c r="DO31" s="9">
        <v>46386</v>
      </c>
      <c r="DP31">
        <v>364</v>
      </c>
      <c r="DQ31">
        <f t="shared" si="0"/>
        <v>0</v>
      </c>
    </row>
    <row r="32" spans="1:121" ht="15">
      <c r="A32" s="9">
        <v>413</v>
      </c>
      <c r="B32" s="9" t="s">
        <v>188</v>
      </c>
      <c r="C32" s="9">
        <v>6948</v>
      </c>
      <c r="D32" s="9">
        <v>6913</v>
      </c>
      <c r="E32" s="9">
        <v>13861</v>
      </c>
      <c r="F32" s="9">
        <v>6931</v>
      </c>
      <c r="G32" s="9">
        <v>202</v>
      </c>
      <c r="H32" s="9">
        <v>1</v>
      </c>
      <c r="I32" s="9">
        <v>7134</v>
      </c>
      <c r="J32" s="9">
        <v>79832127.87</v>
      </c>
      <c r="K32" s="9">
        <v>11775896.75</v>
      </c>
      <c r="L32" s="9">
        <v>57916419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10139812.12</v>
      </c>
      <c r="S32" s="9">
        <v>80890265.77</v>
      </c>
      <c r="T32" s="9">
        <v>447374.04</v>
      </c>
      <c r="U32" s="9">
        <v>0</v>
      </c>
      <c r="V32" s="9">
        <v>6373.75</v>
      </c>
      <c r="W32" s="9">
        <v>80436517.98</v>
      </c>
      <c r="X32" s="9">
        <v>10139812.12</v>
      </c>
      <c r="Y32" s="9">
        <v>0</v>
      </c>
      <c r="Z32" s="9">
        <v>70296705.86</v>
      </c>
      <c r="AA32" s="9">
        <v>2169629.71</v>
      </c>
      <c r="AB32" s="9">
        <v>447374.04</v>
      </c>
      <c r="AC32" s="9">
        <v>1700000</v>
      </c>
      <c r="AD32" s="9">
        <v>0</v>
      </c>
      <c r="AE32" s="9">
        <v>0</v>
      </c>
      <c r="AF32" s="9">
        <v>22255.67</v>
      </c>
      <c r="AG32" s="9">
        <v>2679618.53</v>
      </c>
      <c r="AH32" s="9">
        <v>0</v>
      </c>
      <c r="AI32" s="9">
        <v>15344.15</v>
      </c>
      <c r="AJ32" s="9">
        <v>0</v>
      </c>
      <c r="AK32" s="9">
        <v>2642018.71</v>
      </c>
      <c r="AL32" s="9">
        <v>72938724.57</v>
      </c>
      <c r="AM32" s="9">
        <v>28779.46</v>
      </c>
      <c r="AN32" s="9">
        <v>0</v>
      </c>
      <c r="AO32" s="9">
        <v>72909945.11</v>
      </c>
      <c r="AP32" s="9">
        <v>72909945.11</v>
      </c>
      <c r="AQ32" s="9">
        <v>1000</v>
      </c>
      <c r="AR32" s="9">
        <v>7134000</v>
      </c>
      <c r="AS32" s="9">
        <v>7134000</v>
      </c>
      <c r="AT32" s="9">
        <v>9498</v>
      </c>
      <c r="AU32" s="9">
        <v>67758732</v>
      </c>
      <c r="AV32" s="9">
        <v>60624732</v>
      </c>
      <c r="AW32" s="9">
        <v>5151213.109999999</v>
      </c>
      <c r="AX32" s="9">
        <v>199129</v>
      </c>
      <c r="AY32" s="9">
        <v>1420589620</v>
      </c>
      <c r="AZ32" s="9">
        <v>1930000</v>
      </c>
      <c r="BA32" s="9">
        <v>13768620000</v>
      </c>
      <c r="BB32" s="9">
        <v>0.00051813</v>
      </c>
      <c r="BC32" s="9">
        <v>12348030380</v>
      </c>
      <c r="BD32" s="9">
        <v>6397884.98</v>
      </c>
      <c r="BE32" s="9">
        <v>968209</v>
      </c>
      <c r="BF32" s="9">
        <v>6907203006</v>
      </c>
      <c r="BG32" s="9">
        <v>0.00877703</v>
      </c>
      <c r="BH32" s="9">
        <v>5486613386</v>
      </c>
      <c r="BI32" s="9">
        <v>48156170.29</v>
      </c>
      <c r="BJ32" s="9">
        <v>564023</v>
      </c>
      <c r="BK32" s="9">
        <v>4023740082</v>
      </c>
      <c r="BL32" s="9">
        <v>0.00128021</v>
      </c>
      <c r="BM32" s="9">
        <v>2603150462</v>
      </c>
      <c r="BN32" s="9">
        <v>3332579.25</v>
      </c>
      <c r="BO32" s="9">
        <v>57886635</v>
      </c>
      <c r="BP32" s="9">
        <v>0</v>
      </c>
      <c r="BQ32" s="9">
        <v>0</v>
      </c>
      <c r="BR32" s="9">
        <v>-742233</v>
      </c>
      <c r="BS32" s="9">
        <v>-68</v>
      </c>
      <c r="BT32" s="9">
        <v>0</v>
      </c>
      <c r="BU32" s="9">
        <v>57144334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2</v>
      </c>
      <c r="CB32" s="9">
        <v>57144336</v>
      </c>
      <c r="CC32" s="9">
        <v>0</v>
      </c>
      <c r="CD32" s="9">
        <v>57144336</v>
      </c>
      <c r="CE32" s="9">
        <v>7134</v>
      </c>
      <c r="CF32" s="9">
        <v>0</v>
      </c>
      <c r="CG32" s="9">
        <v>7134</v>
      </c>
      <c r="CH32" s="9">
        <v>70296705.86</v>
      </c>
      <c r="CI32" s="9">
        <v>2642018.71</v>
      </c>
      <c r="CJ32" s="9">
        <v>0</v>
      </c>
      <c r="CK32" s="9">
        <v>72938724.57</v>
      </c>
      <c r="CL32" s="9">
        <v>10224.1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8114.19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57738891.56</v>
      </c>
      <c r="DB32" s="9">
        <v>0</v>
      </c>
      <c r="DC32" s="9">
        <v>0</v>
      </c>
      <c r="DD32" s="9">
        <v>0</v>
      </c>
      <c r="DE32" s="9">
        <v>0</v>
      </c>
      <c r="DF32" s="9">
        <v>57738891.56</v>
      </c>
      <c r="DG32" s="9">
        <v>51965002.40400001</v>
      </c>
      <c r="DH32" s="9">
        <v>0</v>
      </c>
      <c r="DI32" s="9">
        <v>57886634.519999996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>
        <v>413</v>
      </c>
      <c r="DQ32">
        <f t="shared" si="0"/>
        <v>0</v>
      </c>
    </row>
    <row r="33" spans="1:121" ht="15">
      <c r="A33" s="9">
        <v>422</v>
      </c>
      <c r="B33" s="9" t="s">
        <v>189</v>
      </c>
      <c r="C33" s="9">
        <v>1302</v>
      </c>
      <c r="D33" s="9">
        <v>1298</v>
      </c>
      <c r="E33" s="9">
        <v>2600</v>
      </c>
      <c r="F33" s="9">
        <v>1300</v>
      </c>
      <c r="G33" s="9">
        <v>21</v>
      </c>
      <c r="H33" s="9">
        <v>0</v>
      </c>
      <c r="I33" s="9">
        <v>1321</v>
      </c>
      <c r="J33" s="9">
        <v>14655516.43</v>
      </c>
      <c r="K33" s="9">
        <v>3464327.82</v>
      </c>
      <c r="L33" s="9">
        <v>9101360</v>
      </c>
      <c r="M33" s="9">
        <v>0</v>
      </c>
      <c r="N33" s="9">
        <v>0</v>
      </c>
      <c r="O33" s="9">
        <v>0</v>
      </c>
      <c r="P33" s="9">
        <v>0</v>
      </c>
      <c r="Q33" s="9">
        <v>2751.97</v>
      </c>
      <c r="R33" s="9">
        <v>2087076.64</v>
      </c>
      <c r="S33" s="9">
        <v>14318819.68</v>
      </c>
      <c r="T33" s="9">
        <v>0</v>
      </c>
      <c r="U33" s="9">
        <v>0</v>
      </c>
      <c r="V33" s="9">
        <v>8387</v>
      </c>
      <c r="W33" s="9">
        <v>14310432.68</v>
      </c>
      <c r="X33" s="9">
        <v>2087076.64</v>
      </c>
      <c r="Y33" s="9">
        <v>0</v>
      </c>
      <c r="Z33" s="9">
        <v>12223356.04</v>
      </c>
      <c r="AA33" s="9">
        <v>2730319.91</v>
      </c>
      <c r="AB33" s="9">
        <v>0</v>
      </c>
      <c r="AC33" s="9">
        <v>1379153</v>
      </c>
      <c r="AD33" s="9">
        <v>0</v>
      </c>
      <c r="AE33" s="9">
        <v>1345000</v>
      </c>
      <c r="AF33" s="9">
        <v>6166.91</v>
      </c>
      <c r="AG33" s="9">
        <v>2757094.34</v>
      </c>
      <c r="AH33" s="9">
        <v>0</v>
      </c>
      <c r="AI33" s="9">
        <v>1345000</v>
      </c>
      <c r="AJ33" s="9">
        <v>0</v>
      </c>
      <c r="AK33" s="9">
        <v>1405927.43</v>
      </c>
      <c r="AL33" s="9">
        <v>13629283.469999999</v>
      </c>
      <c r="AM33" s="9">
        <v>0</v>
      </c>
      <c r="AN33" s="9">
        <v>0</v>
      </c>
      <c r="AO33" s="9">
        <v>13629283.469999999</v>
      </c>
      <c r="AP33" s="9">
        <v>13629283.469999999</v>
      </c>
      <c r="AQ33" s="9">
        <v>1000</v>
      </c>
      <c r="AR33" s="9">
        <v>1321000</v>
      </c>
      <c r="AS33" s="9">
        <v>1321000</v>
      </c>
      <c r="AT33" s="9">
        <v>9498</v>
      </c>
      <c r="AU33" s="9">
        <v>12546858</v>
      </c>
      <c r="AV33" s="9">
        <v>11225858</v>
      </c>
      <c r="AW33" s="9">
        <v>1082425.4699999988</v>
      </c>
      <c r="AX33" s="9">
        <v>347614</v>
      </c>
      <c r="AY33" s="9">
        <v>459197880</v>
      </c>
      <c r="AZ33" s="9">
        <v>1930000</v>
      </c>
      <c r="BA33" s="9">
        <v>2549530000</v>
      </c>
      <c r="BB33" s="9">
        <v>0.00051813</v>
      </c>
      <c r="BC33" s="9">
        <v>2090332120</v>
      </c>
      <c r="BD33" s="9">
        <v>1083063.78</v>
      </c>
      <c r="BE33" s="9">
        <v>968209</v>
      </c>
      <c r="BF33" s="9">
        <v>1279004089</v>
      </c>
      <c r="BG33" s="9">
        <v>0.00877703</v>
      </c>
      <c r="BH33" s="9">
        <v>819806209</v>
      </c>
      <c r="BI33" s="9">
        <v>7195463.69</v>
      </c>
      <c r="BJ33" s="9">
        <v>564023</v>
      </c>
      <c r="BK33" s="9">
        <v>745074383</v>
      </c>
      <c r="BL33" s="9">
        <v>0.00145278</v>
      </c>
      <c r="BM33" s="9">
        <v>285876503</v>
      </c>
      <c r="BN33" s="9">
        <v>415315.67</v>
      </c>
      <c r="BO33" s="9">
        <v>8693843</v>
      </c>
      <c r="BP33" s="9">
        <v>0</v>
      </c>
      <c r="BQ33" s="9">
        <v>0</v>
      </c>
      <c r="BR33" s="9">
        <v>-111474</v>
      </c>
      <c r="BS33" s="9">
        <v>6775</v>
      </c>
      <c r="BT33" s="9">
        <v>0</v>
      </c>
      <c r="BU33" s="9">
        <v>8589144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>
        <v>-83</v>
      </c>
      <c r="CB33" s="9">
        <v>8589061</v>
      </c>
      <c r="CC33" s="9">
        <v>-5</v>
      </c>
      <c r="CD33" s="9">
        <v>8589056</v>
      </c>
      <c r="CE33" s="9">
        <v>1321</v>
      </c>
      <c r="CF33" s="9">
        <v>0</v>
      </c>
      <c r="CG33" s="9">
        <v>1321</v>
      </c>
      <c r="CH33" s="9">
        <v>12223356.04</v>
      </c>
      <c r="CI33" s="9">
        <v>1405927.43</v>
      </c>
      <c r="CJ33" s="9">
        <v>0</v>
      </c>
      <c r="CK33" s="9">
        <v>13629283.469999999</v>
      </c>
      <c r="CL33" s="9">
        <v>10317.4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6581.26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9228369.21</v>
      </c>
      <c r="DB33" s="9">
        <v>0</v>
      </c>
      <c r="DC33" s="9">
        <v>0</v>
      </c>
      <c r="DD33" s="9">
        <v>0</v>
      </c>
      <c r="DE33" s="9">
        <v>0</v>
      </c>
      <c r="DF33" s="9">
        <v>9228369.21</v>
      </c>
      <c r="DG33" s="9">
        <v>8305532.289000001</v>
      </c>
      <c r="DH33" s="9">
        <v>0</v>
      </c>
      <c r="DI33" s="9">
        <v>8693843.14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>
        <v>422</v>
      </c>
      <c r="DQ33">
        <f t="shared" si="0"/>
        <v>0</v>
      </c>
    </row>
    <row r="34" spans="1:121" ht="15">
      <c r="A34" s="9">
        <v>427</v>
      </c>
      <c r="B34" s="9" t="s">
        <v>190</v>
      </c>
      <c r="C34" s="9">
        <v>251</v>
      </c>
      <c r="D34" s="9">
        <v>259</v>
      </c>
      <c r="E34" s="9">
        <v>510</v>
      </c>
      <c r="F34" s="9">
        <v>255</v>
      </c>
      <c r="G34" s="9">
        <v>3</v>
      </c>
      <c r="H34" s="9">
        <v>0</v>
      </c>
      <c r="I34" s="9">
        <v>258</v>
      </c>
      <c r="J34" s="9">
        <v>3099228.8</v>
      </c>
      <c r="K34" s="9">
        <v>616860</v>
      </c>
      <c r="L34" s="9">
        <v>2148623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333745.8</v>
      </c>
      <c r="S34" s="9">
        <v>3032712.91</v>
      </c>
      <c r="T34" s="9">
        <v>0</v>
      </c>
      <c r="U34" s="9">
        <v>0</v>
      </c>
      <c r="V34" s="9">
        <v>0</v>
      </c>
      <c r="W34" s="9">
        <v>3032712.91</v>
      </c>
      <c r="X34" s="9">
        <v>333745.8</v>
      </c>
      <c r="Y34" s="9">
        <v>0</v>
      </c>
      <c r="Z34" s="9">
        <v>2698967.11</v>
      </c>
      <c r="AA34" s="9">
        <v>366523.53</v>
      </c>
      <c r="AB34" s="9">
        <v>0</v>
      </c>
      <c r="AC34" s="9">
        <v>366201</v>
      </c>
      <c r="AD34" s="9">
        <v>0</v>
      </c>
      <c r="AE34" s="9">
        <v>0</v>
      </c>
      <c r="AF34" s="9">
        <v>322.53</v>
      </c>
      <c r="AG34" s="9">
        <v>372152.5</v>
      </c>
      <c r="AH34" s="9">
        <v>0</v>
      </c>
      <c r="AI34" s="9">
        <v>0</v>
      </c>
      <c r="AJ34" s="9">
        <v>0</v>
      </c>
      <c r="AK34" s="9">
        <v>371829.97</v>
      </c>
      <c r="AL34" s="9">
        <v>3070797.08</v>
      </c>
      <c r="AM34" s="9">
        <v>0</v>
      </c>
      <c r="AN34" s="9">
        <v>0</v>
      </c>
      <c r="AO34" s="9">
        <v>3070797.08</v>
      </c>
      <c r="AP34" s="9">
        <v>3070797.08</v>
      </c>
      <c r="AQ34" s="9">
        <v>1000</v>
      </c>
      <c r="AR34" s="9">
        <v>258000</v>
      </c>
      <c r="AS34" s="9">
        <v>258000</v>
      </c>
      <c r="AT34" s="9">
        <v>9498</v>
      </c>
      <c r="AU34" s="9">
        <v>2450484</v>
      </c>
      <c r="AV34" s="9">
        <v>2192484</v>
      </c>
      <c r="AW34" s="9">
        <v>620313.0800000001</v>
      </c>
      <c r="AX34" s="9">
        <v>279036</v>
      </c>
      <c r="AY34" s="9">
        <v>71991241</v>
      </c>
      <c r="AZ34" s="9">
        <v>1930000</v>
      </c>
      <c r="BA34" s="9">
        <v>497940000</v>
      </c>
      <c r="BB34" s="9">
        <v>0.00051813</v>
      </c>
      <c r="BC34" s="9">
        <v>425948759</v>
      </c>
      <c r="BD34" s="9">
        <v>220696.83</v>
      </c>
      <c r="BE34" s="9">
        <v>968209</v>
      </c>
      <c r="BF34" s="9">
        <v>249797922</v>
      </c>
      <c r="BG34" s="9">
        <v>0.00877703</v>
      </c>
      <c r="BH34" s="9">
        <v>177806681</v>
      </c>
      <c r="BI34" s="9">
        <v>1560614.57</v>
      </c>
      <c r="BJ34" s="9">
        <v>564023</v>
      </c>
      <c r="BK34" s="9">
        <v>145517934</v>
      </c>
      <c r="BL34" s="9">
        <v>0.00426279</v>
      </c>
      <c r="BM34" s="9">
        <v>73526693</v>
      </c>
      <c r="BN34" s="9">
        <v>313428.85</v>
      </c>
      <c r="BO34" s="9">
        <v>2094740</v>
      </c>
      <c r="BP34" s="9">
        <v>0</v>
      </c>
      <c r="BQ34" s="9">
        <v>0</v>
      </c>
      <c r="BR34" s="9">
        <v>-26859</v>
      </c>
      <c r="BS34" s="9">
        <v>-3</v>
      </c>
      <c r="BT34" s="9">
        <v>0</v>
      </c>
      <c r="BU34" s="9">
        <v>2067878</v>
      </c>
      <c r="BV34" s="9"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2067878</v>
      </c>
      <c r="CC34" s="9">
        <v>0</v>
      </c>
      <c r="CD34" s="9">
        <v>2067878</v>
      </c>
      <c r="CE34" s="9">
        <v>258</v>
      </c>
      <c r="CF34" s="9">
        <v>0</v>
      </c>
      <c r="CG34" s="9">
        <v>258</v>
      </c>
      <c r="CH34" s="9">
        <v>2698967.11</v>
      </c>
      <c r="CI34" s="9">
        <v>371829.97</v>
      </c>
      <c r="CJ34" s="9">
        <v>0</v>
      </c>
      <c r="CK34" s="9">
        <v>3070797.08</v>
      </c>
      <c r="CL34" s="9">
        <v>11902.31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8119.15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2177012.01</v>
      </c>
      <c r="DB34" s="9">
        <v>0</v>
      </c>
      <c r="DC34" s="9">
        <v>0</v>
      </c>
      <c r="DD34" s="9">
        <v>0</v>
      </c>
      <c r="DE34" s="9">
        <v>0</v>
      </c>
      <c r="DF34" s="9">
        <v>2177012.01</v>
      </c>
      <c r="DG34" s="9">
        <v>1959310.809</v>
      </c>
      <c r="DH34" s="9">
        <v>0</v>
      </c>
      <c r="DI34" s="9">
        <v>2094740.25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>
        <v>427</v>
      </c>
      <c r="DQ34">
        <f t="shared" si="0"/>
        <v>0</v>
      </c>
    </row>
    <row r="35" spans="1:121" ht="15">
      <c r="A35" s="9">
        <v>434</v>
      </c>
      <c r="B35" s="9" t="s">
        <v>191</v>
      </c>
      <c r="C35" s="9">
        <v>1650</v>
      </c>
      <c r="D35" s="9">
        <v>1619</v>
      </c>
      <c r="E35" s="9">
        <v>3269</v>
      </c>
      <c r="F35" s="9">
        <v>1635</v>
      </c>
      <c r="G35" s="9">
        <v>13</v>
      </c>
      <c r="H35" s="9">
        <v>0</v>
      </c>
      <c r="I35" s="9">
        <v>1648</v>
      </c>
      <c r="J35" s="9">
        <v>16933064</v>
      </c>
      <c r="K35" s="9">
        <v>4474678.45</v>
      </c>
      <c r="L35" s="9">
        <v>11151365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1307020.55</v>
      </c>
      <c r="S35" s="9">
        <v>17196302.17</v>
      </c>
      <c r="T35" s="9">
        <v>0</v>
      </c>
      <c r="U35" s="9">
        <v>0</v>
      </c>
      <c r="V35" s="9">
        <v>924.76</v>
      </c>
      <c r="W35" s="9">
        <v>17195377.41</v>
      </c>
      <c r="X35" s="9">
        <v>1307020.55</v>
      </c>
      <c r="Y35" s="9">
        <v>0</v>
      </c>
      <c r="Z35" s="9">
        <v>15888356.86</v>
      </c>
      <c r="AA35" s="9">
        <v>1429842.18</v>
      </c>
      <c r="AB35" s="9">
        <v>0</v>
      </c>
      <c r="AC35" s="9">
        <v>1426088</v>
      </c>
      <c r="AD35" s="9">
        <v>0</v>
      </c>
      <c r="AE35" s="9">
        <v>0</v>
      </c>
      <c r="AF35" s="9">
        <v>3754.18</v>
      </c>
      <c r="AG35" s="9">
        <v>1451187.5</v>
      </c>
      <c r="AH35" s="9">
        <v>0</v>
      </c>
      <c r="AI35" s="9">
        <v>0</v>
      </c>
      <c r="AJ35" s="9">
        <v>0</v>
      </c>
      <c r="AK35" s="9">
        <v>1447433.32</v>
      </c>
      <c r="AL35" s="9">
        <v>17335790.18</v>
      </c>
      <c r="AM35" s="9">
        <v>0</v>
      </c>
      <c r="AN35" s="9">
        <v>0</v>
      </c>
      <c r="AO35" s="9">
        <v>17335790.18</v>
      </c>
      <c r="AP35" s="9">
        <v>17335790.18</v>
      </c>
      <c r="AQ35" s="9">
        <v>1000</v>
      </c>
      <c r="AR35" s="9">
        <v>1648000</v>
      </c>
      <c r="AS35" s="9">
        <v>1648000</v>
      </c>
      <c r="AT35" s="9">
        <v>9498</v>
      </c>
      <c r="AU35" s="9">
        <v>15652704</v>
      </c>
      <c r="AV35" s="9">
        <v>14004704</v>
      </c>
      <c r="AW35" s="9">
        <v>1683086.1799999997</v>
      </c>
      <c r="AX35" s="9">
        <v>378902</v>
      </c>
      <c r="AY35" s="9">
        <v>624429706</v>
      </c>
      <c r="AZ35" s="9">
        <v>1930000</v>
      </c>
      <c r="BA35" s="9">
        <v>3180640000</v>
      </c>
      <c r="BB35" s="9">
        <v>0.00051813</v>
      </c>
      <c r="BC35" s="9">
        <v>2556210294</v>
      </c>
      <c r="BD35" s="9">
        <v>1324449.24</v>
      </c>
      <c r="BE35" s="9">
        <v>968209</v>
      </c>
      <c r="BF35" s="9">
        <v>1595608432</v>
      </c>
      <c r="BG35" s="9">
        <v>0.00877703</v>
      </c>
      <c r="BH35" s="9">
        <v>971178726</v>
      </c>
      <c r="BI35" s="9">
        <v>8524064.81</v>
      </c>
      <c r="BJ35" s="9">
        <v>564023</v>
      </c>
      <c r="BK35" s="9">
        <v>929509904</v>
      </c>
      <c r="BL35" s="9">
        <v>0.00181072</v>
      </c>
      <c r="BM35" s="9">
        <v>305080198</v>
      </c>
      <c r="BN35" s="9">
        <v>552414.82</v>
      </c>
      <c r="BO35" s="9">
        <v>10400929</v>
      </c>
      <c r="BP35" s="9">
        <v>0</v>
      </c>
      <c r="BQ35" s="9">
        <v>0</v>
      </c>
      <c r="BR35" s="9">
        <v>-133363</v>
      </c>
      <c r="BS35" s="9">
        <v>-29</v>
      </c>
      <c r="BT35" s="9">
        <v>0</v>
      </c>
      <c r="BU35" s="9">
        <v>10267537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1</v>
      </c>
      <c r="CB35" s="9">
        <v>10267538</v>
      </c>
      <c r="CC35" s="9">
        <v>0</v>
      </c>
      <c r="CD35" s="9">
        <v>10267538</v>
      </c>
      <c r="CE35" s="9">
        <v>1648</v>
      </c>
      <c r="CF35" s="9">
        <v>0</v>
      </c>
      <c r="CG35" s="9">
        <v>1648</v>
      </c>
      <c r="CH35" s="9">
        <v>15888356.86</v>
      </c>
      <c r="CI35" s="9">
        <v>1447433.32</v>
      </c>
      <c r="CJ35" s="9">
        <v>0</v>
      </c>
      <c r="CK35" s="9">
        <v>17335790.18</v>
      </c>
      <c r="CL35" s="9">
        <v>10519.29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6311.24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11298639.59</v>
      </c>
      <c r="DB35" s="9">
        <v>0</v>
      </c>
      <c r="DC35" s="9">
        <v>0</v>
      </c>
      <c r="DD35" s="9">
        <v>0</v>
      </c>
      <c r="DE35" s="9">
        <v>1</v>
      </c>
      <c r="DF35" s="9">
        <v>11298638.59</v>
      </c>
      <c r="DG35" s="9">
        <v>10168774.731</v>
      </c>
      <c r="DH35" s="9">
        <v>0</v>
      </c>
      <c r="DI35" s="9">
        <v>10400928.870000001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>
        <v>434</v>
      </c>
      <c r="DQ35">
        <f t="shared" si="0"/>
        <v>0</v>
      </c>
    </row>
    <row r="36" spans="1:121" ht="15">
      <c r="A36" s="9">
        <v>6013</v>
      </c>
      <c r="B36" s="9" t="s">
        <v>192</v>
      </c>
      <c r="C36" s="9">
        <v>508</v>
      </c>
      <c r="D36" s="9">
        <v>509</v>
      </c>
      <c r="E36" s="9">
        <v>1017</v>
      </c>
      <c r="F36" s="9">
        <v>509</v>
      </c>
      <c r="G36" s="9">
        <v>6</v>
      </c>
      <c r="H36" s="9">
        <v>0</v>
      </c>
      <c r="I36" s="9">
        <v>515</v>
      </c>
      <c r="J36" s="9">
        <v>7243397.28</v>
      </c>
      <c r="K36" s="9">
        <v>6533860</v>
      </c>
      <c r="L36" s="9">
        <v>120670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588867.28</v>
      </c>
      <c r="S36" s="9">
        <v>7353890.1</v>
      </c>
      <c r="T36" s="9">
        <v>0</v>
      </c>
      <c r="U36" s="9">
        <v>0</v>
      </c>
      <c r="V36" s="9">
        <v>1523.17</v>
      </c>
      <c r="W36" s="9">
        <v>7352366.93</v>
      </c>
      <c r="X36" s="9">
        <v>588867.28</v>
      </c>
      <c r="Y36" s="9">
        <v>0</v>
      </c>
      <c r="Z36" s="9">
        <v>6763499.65</v>
      </c>
      <c r="AA36" s="9">
        <v>1338926.54</v>
      </c>
      <c r="AB36" s="9">
        <v>0</v>
      </c>
      <c r="AC36" s="9">
        <v>1338608</v>
      </c>
      <c r="AD36" s="9">
        <v>0</v>
      </c>
      <c r="AE36" s="9">
        <v>0</v>
      </c>
      <c r="AF36" s="9">
        <v>318.54</v>
      </c>
      <c r="AG36" s="9">
        <v>1357334.21</v>
      </c>
      <c r="AH36" s="9">
        <v>0</v>
      </c>
      <c r="AI36" s="9">
        <v>0</v>
      </c>
      <c r="AJ36" s="9">
        <v>0</v>
      </c>
      <c r="AK36" s="9">
        <v>1357015.67</v>
      </c>
      <c r="AL36" s="9">
        <v>8120515.32</v>
      </c>
      <c r="AM36" s="9">
        <v>0</v>
      </c>
      <c r="AN36" s="9">
        <v>0</v>
      </c>
      <c r="AO36" s="9">
        <v>8120515.32</v>
      </c>
      <c r="AP36" s="9">
        <v>8120515.32</v>
      </c>
      <c r="AQ36" s="9">
        <v>1000</v>
      </c>
      <c r="AR36" s="9">
        <v>515000</v>
      </c>
      <c r="AS36" s="9">
        <v>515000</v>
      </c>
      <c r="AT36" s="9">
        <v>9498</v>
      </c>
      <c r="AU36" s="9">
        <v>4891470</v>
      </c>
      <c r="AV36" s="9">
        <v>4376470</v>
      </c>
      <c r="AW36" s="9">
        <v>3229045.3200000003</v>
      </c>
      <c r="AX36" s="9">
        <v>5066088</v>
      </c>
      <c r="AY36" s="9">
        <v>2609035447</v>
      </c>
      <c r="AZ36" s="9">
        <v>5790000</v>
      </c>
      <c r="BA36" s="9">
        <v>2981850000</v>
      </c>
      <c r="BB36" s="9">
        <v>0.00017271</v>
      </c>
      <c r="BC36" s="9">
        <v>372814553</v>
      </c>
      <c r="BD36" s="9">
        <v>64388.8</v>
      </c>
      <c r="BE36" s="9">
        <v>2904627</v>
      </c>
      <c r="BF36" s="9">
        <v>1495882905</v>
      </c>
      <c r="BG36" s="9">
        <v>0.00292568</v>
      </c>
      <c r="BH36" s="9">
        <v>-1113152542</v>
      </c>
      <c r="BI36" s="9">
        <v>-3256728.13</v>
      </c>
      <c r="BJ36" s="9">
        <v>1692069</v>
      </c>
      <c r="BK36" s="9">
        <v>871415535</v>
      </c>
      <c r="BL36" s="9">
        <v>0.00370552</v>
      </c>
      <c r="BM36" s="9">
        <v>-1737619912</v>
      </c>
      <c r="BN36" s="9">
        <v>-6438785.34</v>
      </c>
      <c r="BO36" s="9">
        <v>64389</v>
      </c>
      <c r="BP36" s="9">
        <v>0</v>
      </c>
      <c r="BQ36" s="9">
        <v>0</v>
      </c>
      <c r="BR36" s="9">
        <v>-826</v>
      </c>
      <c r="BS36" s="9">
        <v>0</v>
      </c>
      <c r="BT36" s="9">
        <v>0</v>
      </c>
      <c r="BU36" s="9">
        <v>63563</v>
      </c>
      <c r="BV36" s="9">
        <v>45650</v>
      </c>
      <c r="BW36" s="9">
        <v>0</v>
      </c>
      <c r="BX36" s="9">
        <v>-585</v>
      </c>
      <c r="BY36" s="9">
        <v>0</v>
      </c>
      <c r="BZ36" s="9">
        <v>45065</v>
      </c>
      <c r="CA36" s="9">
        <v>0</v>
      </c>
      <c r="CB36" s="9">
        <v>108628</v>
      </c>
      <c r="CC36" s="9">
        <v>0</v>
      </c>
      <c r="CD36" s="9">
        <v>108628</v>
      </c>
      <c r="CE36" s="9">
        <v>515</v>
      </c>
      <c r="CF36" s="9">
        <v>0</v>
      </c>
      <c r="CG36" s="9">
        <v>515</v>
      </c>
      <c r="CH36" s="9">
        <v>6763499.65</v>
      </c>
      <c r="CI36" s="9">
        <v>1357015.67</v>
      </c>
      <c r="CJ36" s="9">
        <v>0</v>
      </c>
      <c r="CK36" s="9">
        <v>8120515.32</v>
      </c>
      <c r="CL36" s="9">
        <v>15767.99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125.03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46941.52</v>
      </c>
      <c r="DB36" s="9">
        <v>75323.67</v>
      </c>
      <c r="DC36" s="9">
        <v>0</v>
      </c>
      <c r="DD36" s="9">
        <v>0</v>
      </c>
      <c r="DE36" s="9">
        <v>0</v>
      </c>
      <c r="DF36" s="9">
        <v>122265.19</v>
      </c>
      <c r="DG36" s="9">
        <v>110038.671</v>
      </c>
      <c r="DH36" s="9">
        <v>0</v>
      </c>
      <c r="DI36" s="9">
        <v>110038.671</v>
      </c>
      <c r="DJ36" s="9">
        <v>45650</v>
      </c>
      <c r="DK36" s="9">
        <v>45650</v>
      </c>
      <c r="DL36" s="9">
        <v>0</v>
      </c>
      <c r="DM36" s="9">
        <v>-585</v>
      </c>
      <c r="DN36" s="9">
        <v>0</v>
      </c>
      <c r="DO36" s="9">
        <v>45065</v>
      </c>
      <c r="DP36">
        <v>6013</v>
      </c>
      <c r="DQ36">
        <f t="shared" si="0"/>
        <v>0</v>
      </c>
    </row>
    <row r="37" spans="1:121" ht="15">
      <c r="A37" s="9">
        <v>441</v>
      </c>
      <c r="B37" s="9" t="s">
        <v>193</v>
      </c>
      <c r="C37" s="9">
        <v>253</v>
      </c>
      <c r="D37" s="9">
        <v>260</v>
      </c>
      <c r="E37" s="9">
        <v>513</v>
      </c>
      <c r="F37" s="9">
        <v>257</v>
      </c>
      <c r="G37" s="9">
        <v>9</v>
      </c>
      <c r="H37" s="9">
        <v>0</v>
      </c>
      <c r="I37" s="9">
        <v>266</v>
      </c>
      <c r="J37" s="9">
        <v>4054078.14</v>
      </c>
      <c r="K37" s="9">
        <v>2858282.32</v>
      </c>
      <c r="L37" s="9">
        <v>128805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1066990.82</v>
      </c>
      <c r="S37" s="9">
        <v>4009088.11</v>
      </c>
      <c r="T37" s="9">
        <v>0</v>
      </c>
      <c r="U37" s="9">
        <v>0</v>
      </c>
      <c r="V37" s="9">
        <v>0</v>
      </c>
      <c r="W37" s="9">
        <v>4009088.11</v>
      </c>
      <c r="X37" s="9">
        <v>1066990.82</v>
      </c>
      <c r="Y37" s="9">
        <v>0</v>
      </c>
      <c r="Z37" s="9">
        <v>2942097.29</v>
      </c>
      <c r="AA37" s="9">
        <v>301313.56</v>
      </c>
      <c r="AB37" s="9">
        <v>0</v>
      </c>
      <c r="AC37" s="9">
        <v>299269</v>
      </c>
      <c r="AD37" s="9">
        <v>0</v>
      </c>
      <c r="AE37" s="9">
        <v>0</v>
      </c>
      <c r="AF37" s="9">
        <v>2044.56</v>
      </c>
      <c r="AG37" s="9">
        <v>298250.54</v>
      </c>
      <c r="AH37" s="9">
        <v>0</v>
      </c>
      <c r="AI37" s="9">
        <v>0</v>
      </c>
      <c r="AJ37" s="9">
        <v>0</v>
      </c>
      <c r="AK37" s="9">
        <v>296205.98</v>
      </c>
      <c r="AL37" s="9">
        <v>3238303.27</v>
      </c>
      <c r="AM37" s="9">
        <v>0</v>
      </c>
      <c r="AN37" s="9">
        <v>0</v>
      </c>
      <c r="AO37" s="9">
        <v>3238303.27</v>
      </c>
      <c r="AP37" s="9">
        <v>3238303.27</v>
      </c>
      <c r="AQ37" s="9">
        <v>1000</v>
      </c>
      <c r="AR37" s="9">
        <v>266000</v>
      </c>
      <c r="AS37" s="9">
        <v>266000</v>
      </c>
      <c r="AT37" s="9">
        <v>9498</v>
      </c>
      <c r="AU37" s="9">
        <v>2526468</v>
      </c>
      <c r="AV37" s="9">
        <v>2260468</v>
      </c>
      <c r="AW37" s="9">
        <v>711835.27</v>
      </c>
      <c r="AX37" s="9">
        <v>2172546</v>
      </c>
      <c r="AY37" s="9">
        <v>577897157</v>
      </c>
      <c r="AZ37" s="9">
        <v>1930000</v>
      </c>
      <c r="BA37" s="9">
        <v>513380000</v>
      </c>
      <c r="BB37" s="9">
        <v>0.00051813</v>
      </c>
      <c r="BC37" s="9">
        <v>-64517157</v>
      </c>
      <c r="BD37" s="9">
        <v>0</v>
      </c>
      <c r="BE37" s="9">
        <v>968209</v>
      </c>
      <c r="BF37" s="9">
        <v>257543594</v>
      </c>
      <c r="BG37" s="9">
        <v>0.00877703</v>
      </c>
      <c r="BH37" s="9">
        <v>-320353563</v>
      </c>
      <c r="BI37" s="9">
        <v>-2811752.83</v>
      </c>
      <c r="BJ37" s="9">
        <v>564023</v>
      </c>
      <c r="BK37" s="9">
        <v>150030118</v>
      </c>
      <c r="BL37" s="9">
        <v>0.00474462</v>
      </c>
      <c r="BM37" s="9">
        <v>-427867039</v>
      </c>
      <c r="BN37" s="9">
        <v>-2030066.51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87999</v>
      </c>
      <c r="BW37" s="9">
        <v>0</v>
      </c>
      <c r="BX37" s="9">
        <v>-1128</v>
      </c>
      <c r="BY37" s="9">
        <v>0</v>
      </c>
      <c r="BZ37" s="9">
        <v>86871</v>
      </c>
      <c r="CA37" s="9">
        <v>0</v>
      </c>
      <c r="CB37" s="9">
        <v>86871</v>
      </c>
      <c r="CC37" s="9">
        <v>0</v>
      </c>
      <c r="CD37" s="9">
        <v>86871</v>
      </c>
      <c r="CE37" s="9">
        <v>266</v>
      </c>
      <c r="CF37" s="9">
        <v>0</v>
      </c>
      <c r="CG37" s="9">
        <v>266</v>
      </c>
      <c r="CH37" s="9">
        <v>2942097.29</v>
      </c>
      <c r="CI37" s="9">
        <v>296205.98</v>
      </c>
      <c r="CJ37" s="9">
        <v>0</v>
      </c>
      <c r="CK37" s="9">
        <v>3238303.27</v>
      </c>
      <c r="CL37" s="9">
        <v>12174.07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97776.38</v>
      </c>
      <c r="DC37" s="9">
        <v>0</v>
      </c>
      <c r="DD37" s="9">
        <v>0</v>
      </c>
      <c r="DE37" s="9">
        <v>0</v>
      </c>
      <c r="DF37" s="9">
        <v>97776.38</v>
      </c>
      <c r="DG37" s="9">
        <v>87998.74200000001</v>
      </c>
      <c r="DH37" s="9">
        <v>0</v>
      </c>
      <c r="DI37" s="9">
        <v>87998.74200000001</v>
      </c>
      <c r="DJ37" s="9">
        <v>87999</v>
      </c>
      <c r="DK37" s="9">
        <v>87999</v>
      </c>
      <c r="DL37" s="9">
        <v>0</v>
      </c>
      <c r="DM37" s="9">
        <v>-1128</v>
      </c>
      <c r="DN37" s="9">
        <v>0</v>
      </c>
      <c r="DO37" s="9">
        <v>86871</v>
      </c>
      <c r="DP37">
        <v>441</v>
      </c>
      <c r="DQ37">
        <f t="shared" si="0"/>
        <v>0</v>
      </c>
    </row>
    <row r="38" spans="1:121" ht="15">
      <c r="A38" s="9">
        <v>2240</v>
      </c>
      <c r="B38" s="9" t="s">
        <v>194</v>
      </c>
      <c r="C38" s="9">
        <v>404</v>
      </c>
      <c r="D38" s="9">
        <v>410</v>
      </c>
      <c r="E38" s="9">
        <v>814</v>
      </c>
      <c r="F38" s="9">
        <v>407</v>
      </c>
      <c r="G38" s="9">
        <v>15</v>
      </c>
      <c r="H38" s="9">
        <v>0</v>
      </c>
      <c r="I38" s="9">
        <v>422</v>
      </c>
      <c r="J38" s="9">
        <v>5242999.58</v>
      </c>
      <c r="K38" s="9">
        <v>1485219</v>
      </c>
      <c r="L38" s="9">
        <v>3059098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698682.58</v>
      </c>
      <c r="S38" s="9">
        <v>5414597.94</v>
      </c>
      <c r="T38" s="9">
        <v>0</v>
      </c>
      <c r="U38" s="9">
        <v>0</v>
      </c>
      <c r="V38" s="9">
        <v>112</v>
      </c>
      <c r="W38" s="9">
        <v>5414485.94</v>
      </c>
      <c r="X38" s="9">
        <v>698682.58</v>
      </c>
      <c r="Y38" s="9">
        <v>0</v>
      </c>
      <c r="Z38" s="9">
        <v>4715803.36</v>
      </c>
      <c r="AA38" s="9">
        <v>275498.18</v>
      </c>
      <c r="AB38" s="9">
        <v>0</v>
      </c>
      <c r="AC38" s="9">
        <v>46892</v>
      </c>
      <c r="AD38" s="9">
        <v>0</v>
      </c>
      <c r="AE38" s="9">
        <v>228251.69</v>
      </c>
      <c r="AF38" s="9">
        <v>354.49</v>
      </c>
      <c r="AG38" s="9">
        <v>233606.22</v>
      </c>
      <c r="AH38" s="9">
        <v>0</v>
      </c>
      <c r="AI38" s="9">
        <v>228251.69</v>
      </c>
      <c r="AJ38" s="9">
        <v>0</v>
      </c>
      <c r="AK38" s="9">
        <v>5000.04</v>
      </c>
      <c r="AL38" s="9">
        <v>4720803.4</v>
      </c>
      <c r="AM38" s="9">
        <v>0</v>
      </c>
      <c r="AN38" s="9">
        <v>0</v>
      </c>
      <c r="AO38" s="9">
        <v>4720803.4</v>
      </c>
      <c r="AP38" s="9">
        <v>4720803.4</v>
      </c>
      <c r="AQ38" s="9">
        <v>1000</v>
      </c>
      <c r="AR38" s="9">
        <v>422000</v>
      </c>
      <c r="AS38" s="9">
        <v>422000</v>
      </c>
      <c r="AT38" s="9">
        <v>9498</v>
      </c>
      <c r="AU38" s="9">
        <v>4008156</v>
      </c>
      <c r="AV38" s="9">
        <v>3586156</v>
      </c>
      <c r="AW38" s="9">
        <v>712647.4000000004</v>
      </c>
      <c r="AX38" s="9">
        <v>392088</v>
      </c>
      <c r="AY38" s="9">
        <v>165460948</v>
      </c>
      <c r="AZ38" s="9">
        <v>1930000</v>
      </c>
      <c r="BA38" s="9">
        <v>814460000</v>
      </c>
      <c r="BB38" s="9">
        <v>0.00051813</v>
      </c>
      <c r="BC38" s="9">
        <v>648999052</v>
      </c>
      <c r="BD38" s="9">
        <v>336265.88</v>
      </c>
      <c r="BE38" s="9">
        <v>968209</v>
      </c>
      <c r="BF38" s="9">
        <v>408584198</v>
      </c>
      <c r="BG38" s="9">
        <v>0.00877703</v>
      </c>
      <c r="BH38" s="9">
        <v>243123250</v>
      </c>
      <c r="BI38" s="9">
        <v>2133900.06</v>
      </c>
      <c r="BJ38" s="9">
        <v>564023</v>
      </c>
      <c r="BK38" s="9">
        <v>238017706</v>
      </c>
      <c r="BL38" s="9">
        <v>0.00299409</v>
      </c>
      <c r="BM38" s="9">
        <v>72556758</v>
      </c>
      <c r="BN38" s="9">
        <v>217241.46</v>
      </c>
      <c r="BO38" s="9">
        <v>2687407</v>
      </c>
      <c r="BP38" s="9">
        <v>0</v>
      </c>
      <c r="BQ38" s="9">
        <v>0</v>
      </c>
      <c r="BR38" s="9">
        <v>-34458</v>
      </c>
      <c r="BS38" s="9">
        <v>-8</v>
      </c>
      <c r="BT38" s="9">
        <v>0</v>
      </c>
      <c r="BU38" s="9">
        <v>2652941</v>
      </c>
      <c r="BV38" s="9">
        <v>102140</v>
      </c>
      <c r="BW38" s="9">
        <v>0</v>
      </c>
      <c r="BX38" s="9">
        <v>-1310</v>
      </c>
      <c r="BY38" s="9">
        <v>0</v>
      </c>
      <c r="BZ38" s="9">
        <v>100830</v>
      </c>
      <c r="CA38" s="9">
        <v>0</v>
      </c>
      <c r="CB38" s="9">
        <v>2753771</v>
      </c>
      <c r="CC38" s="9">
        <v>0</v>
      </c>
      <c r="CD38" s="9">
        <v>2753771</v>
      </c>
      <c r="CE38" s="9">
        <v>422</v>
      </c>
      <c r="CF38" s="9">
        <v>0</v>
      </c>
      <c r="CG38" s="9">
        <v>422</v>
      </c>
      <c r="CH38" s="9">
        <v>4715803.36</v>
      </c>
      <c r="CI38" s="9">
        <v>5000.04</v>
      </c>
      <c r="CJ38" s="9">
        <v>0</v>
      </c>
      <c r="CK38" s="9">
        <v>4720803.4</v>
      </c>
      <c r="CL38" s="9">
        <v>11186.74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6368.26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3099496.72</v>
      </c>
      <c r="DB38" s="9">
        <v>0</v>
      </c>
      <c r="DC38" s="9">
        <v>0</v>
      </c>
      <c r="DD38" s="9">
        <v>0</v>
      </c>
      <c r="DE38" s="9">
        <v>0</v>
      </c>
      <c r="DF38" s="9">
        <v>3099496.72</v>
      </c>
      <c r="DG38" s="9">
        <v>2789547.0480000004</v>
      </c>
      <c r="DH38" s="9">
        <v>0</v>
      </c>
      <c r="DI38" s="9">
        <v>2789547.0480000004</v>
      </c>
      <c r="DJ38" s="9">
        <v>102140</v>
      </c>
      <c r="DK38" s="9">
        <v>102140</v>
      </c>
      <c r="DL38" s="9">
        <v>0</v>
      </c>
      <c r="DM38" s="9">
        <v>-1310</v>
      </c>
      <c r="DN38" s="9">
        <v>0</v>
      </c>
      <c r="DO38" s="9">
        <v>100830</v>
      </c>
      <c r="DP38">
        <v>2240</v>
      </c>
      <c r="DQ38">
        <f t="shared" si="0"/>
        <v>0</v>
      </c>
    </row>
    <row r="39" spans="1:121" ht="15">
      <c r="A39" s="9">
        <v>476</v>
      </c>
      <c r="B39" s="9" t="s">
        <v>195</v>
      </c>
      <c r="C39" s="9">
        <v>1783</v>
      </c>
      <c r="D39" s="9">
        <v>1781</v>
      </c>
      <c r="E39" s="9">
        <v>3564</v>
      </c>
      <c r="F39" s="9">
        <v>1782</v>
      </c>
      <c r="G39" s="9">
        <v>20</v>
      </c>
      <c r="H39" s="9">
        <v>2</v>
      </c>
      <c r="I39" s="9">
        <v>1804</v>
      </c>
      <c r="J39" s="9">
        <v>19157559.41</v>
      </c>
      <c r="K39" s="9">
        <v>6024694.3</v>
      </c>
      <c r="L39" s="9">
        <v>10971533</v>
      </c>
      <c r="M39" s="9">
        <v>52959</v>
      </c>
      <c r="N39" s="9">
        <v>0</v>
      </c>
      <c r="O39" s="9">
        <v>0</v>
      </c>
      <c r="P39" s="9">
        <v>0</v>
      </c>
      <c r="Q39" s="9">
        <v>0</v>
      </c>
      <c r="R39" s="9">
        <v>2108373.11</v>
      </c>
      <c r="S39" s="9">
        <v>19051819.94</v>
      </c>
      <c r="T39" s="9">
        <v>0</v>
      </c>
      <c r="U39" s="9">
        <v>0</v>
      </c>
      <c r="V39" s="9">
        <v>453.8</v>
      </c>
      <c r="W39" s="9">
        <v>19051366.14</v>
      </c>
      <c r="X39" s="9">
        <v>2108373.11</v>
      </c>
      <c r="Y39" s="9">
        <v>0</v>
      </c>
      <c r="Z39" s="9">
        <v>16942993.03</v>
      </c>
      <c r="AA39" s="9">
        <v>748429.98</v>
      </c>
      <c r="AB39" s="9">
        <v>0</v>
      </c>
      <c r="AC39" s="9">
        <v>747831</v>
      </c>
      <c r="AD39" s="9">
        <v>0</v>
      </c>
      <c r="AE39" s="9">
        <v>0</v>
      </c>
      <c r="AF39" s="9">
        <v>598.98</v>
      </c>
      <c r="AG39" s="9">
        <v>761973.76</v>
      </c>
      <c r="AH39" s="9">
        <v>0</v>
      </c>
      <c r="AI39" s="9">
        <v>0</v>
      </c>
      <c r="AJ39" s="9">
        <v>0</v>
      </c>
      <c r="AK39" s="9">
        <v>761374.78</v>
      </c>
      <c r="AL39" s="9">
        <v>17704367.810000002</v>
      </c>
      <c r="AM39" s="9">
        <v>0</v>
      </c>
      <c r="AN39" s="9">
        <v>0</v>
      </c>
      <c r="AO39" s="9">
        <v>17704367.810000002</v>
      </c>
      <c r="AP39" s="9">
        <v>17704367.810000002</v>
      </c>
      <c r="AQ39" s="9">
        <v>1000</v>
      </c>
      <c r="AR39" s="9">
        <v>1804000</v>
      </c>
      <c r="AS39" s="9">
        <v>1804000</v>
      </c>
      <c r="AT39" s="9">
        <v>9498</v>
      </c>
      <c r="AU39" s="9">
        <v>17134392</v>
      </c>
      <c r="AV39" s="9">
        <v>15330392</v>
      </c>
      <c r="AW39" s="9">
        <v>569975.8100000024</v>
      </c>
      <c r="AX39" s="9">
        <v>455806</v>
      </c>
      <c r="AY39" s="9">
        <v>822274324</v>
      </c>
      <c r="AZ39" s="9">
        <v>1930000</v>
      </c>
      <c r="BA39" s="9">
        <v>3481720000</v>
      </c>
      <c r="BB39" s="9">
        <v>0.00051813</v>
      </c>
      <c r="BC39" s="9">
        <v>2659445676</v>
      </c>
      <c r="BD39" s="9">
        <v>1377938.59</v>
      </c>
      <c r="BE39" s="9">
        <v>968209</v>
      </c>
      <c r="BF39" s="9">
        <v>1746649036</v>
      </c>
      <c r="BG39" s="9">
        <v>0.00877703</v>
      </c>
      <c r="BH39" s="9">
        <v>924374712</v>
      </c>
      <c r="BI39" s="9">
        <v>8113264.58</v>
      </c>
      <c r="BJ39" s="9">
        <v>564023</v>
      </c>
      <c r="BK39" s="9">
        <v>1017497492</v>
      </c>
      <c r="BL39" s="9">
        <v>0.00056017</v>
      </c>
      <c r="BM39" s="9">
        <v>195223168</v>
      </c>
      <c r="BN39" s="9">
        <v>109358.16</v>
      </c>
      <c r="BO39" s="9">
        <v>9600561</v>
      </c>
      <c r="BP39" s="9">
        <v>0</v>
      </c>
      <c r="BQ39" s="9">
        <v>0</v>
      </c>
      <c r="BR39" s="9">
        <v>-123100</v>
      </c>
      <c r="BS39" s="9">
        <v>-41</v>
      </c>
      <c r="BT39" s="9">
        <v>0</v>
      </c>
      <c r="BU39" s="9">
        <v>9477420</v>
      </c>
      <c r="BV39" s="9">
        <v>404165</v>
      </c>
      <c r="BW39" s="9">
        <v>0</v>
      </c>
      <c r="BX39" s="9">
        <v>-5182</v>
      </c>
      <c r="BY39" s="9">
        <v>0</v>
      </c>
      <c r="BZ39" s="9">
        <v>398983</v>
      </c>
      <c r="CA39" s="9">
        <v>1</v>
      </c>
      <c r="CB39" s="9">
        <v>9876404</v>
      </c>
      <c r="CC39" s="9">
        <v>0</v>
      </c>
      <c r="CD39" s="9">
        <v>9876404</v>
      </c>
      <c r="CE39" s="9">
        <v>1804</v>
      </c>
      <c r="CF39" s="9">
        <v>0</v>
      </c>
      <c r="CG39" s="9">
        <v>1804</v>
      </c>
      <c r="CH39" s="9">
        <v>16942993.03</v>
      </c>
      <c r="CI39" s="9">
        <v>761374.78</v>
      </c>
      <c r="CJ39" s="9">
        <v>0</v>
      </c>
      <c r="CK39" s="9">
        <v>17704367.810000002</v>
      </c>
      <c r="CL39" s="9">
        <v>9813.95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5321.82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11116362.45</v>
      </c>
      <c r="DB39" s="9">
        <v>0</v>
      </c>
      <c r="DC39" s="9">
        <v>0</v>
      </c>
      <c r="DD39" s="9">
        <v>0</v>
      </c>
      <c r="DE39" s="9">
        <v>0</v>
      </c>
      <c r="DF39" s="9">
        <v>11116362.45</v>
      </c>
      <c r="DG39" s="9">
        <v>10004726.205</v>
      </c>
      <c r="DH39" s="9">
        <v>0</v>
      </c>
      <c r="DI39" s="9">
        <v>10004726.205</v>
      </c>
      <c r="DJ39" s="9">
        <v>404165</v>
      </c>
      <c r="DK39" s="9">
        <v>404165</v>
      </c>
      <c r="DL39" s="9">
        <v>0</v>
      </c>
      <c r="DM39" s="9">
        <v>-5182</v>
      </c>
      <c r="DN39" s="9">
        <v>0</v>
      </c>
      <c r="DO39" s="9">
        <v>398983</v>
      </c>
      <c r="DP39">
        <v>476</v>
      </c>
      <c r="DQ39">
        <f t="shared" si="0"/>
        <v>0</v>
      </c>
    </row>
    <row r="40" spans="1:121" ht="15">
      <c r="A40" s="9">
        <v>485</v>
      </c>
      <c r="B40" s="9" t="s">
        <v>196</v>
      </c>
      <c r="C40" s="9">
        <v>657</v>
      </c>
      <c r="D40" s="9">
        <v>652</v>
      </c>
      <c r="E40" s="9">
        <v>1309</v>
      </c>
      <c r="F40" s="9">
        <v>655</v>
      </c>
      <c r="G40" s="9">
        <v>12</v>
      </c>
      <c r="H40" s="9">
        <v>0</v>
      </c>
      <c r="I40" s="9">
        <v>667</v>
      </c>
      <c r="J40" s="9">
        <v>7321069.6</v>
      </c>
      <c r="K40" s="9">
        <v>1762740.79</v>
      </c>
      <c r="L40" s="9">
        <v>4579350</v>
      </c>
      <c r="M40" s="9">
        <v>0</v>
      </c>
      <c r="N40" s="9">
        <v>0</v>
      </c>
      <c r="O40" s="9">
        <v>0</v>
      </c>
      <c r="P40" s="9">
        <v>0</v>
      </c>
      <c r="Q40" s="9">
        <v>40.72</v>
      </c>
      <c r="R40" s="9">
        <v>978938.09</v>
      </c>
      <c r="S40" s="9">
        <v>7625745.83</v>
      </c>
      <c r="T40" s="9">
        <v>90685.22</v>
      </c>
      <c r="U40" s="9">
        <v>0</v>
      </c>
      <c r="V40" s="9">
        <v>787.88</v>
      </c>
      <c r="W40" s="9">
        <v>7534272.73</v>
      </c>
      <c r="X40" s="9">
        <v>978938.09</v>
      </c>
      <c r="Y40" s="9">
        <v>0</v>
      </c>
      <c r="Z40" s="9">
        <v>6555334.64</v>
      </c>
      <c r="AA40" s="9">
        <v>740781.59</v>
      </c>
      <c r="AB40" s="9">
        <v>90685.22</v>
      </c>
      <c r="AC40" s="9">
        <v>650050</v>
      </c>
      <c r="AD40" s="9">
        <v>0</v>
      </c>
      <c r="AE40" s="9">
        <v>0</v>
      </c>
      <c r="AF40" s="9">
        <v>46.37</v>
      </c>
      <c r="AG40" s="9">
        <v>755222.72</v>
      </c>
      <c r="AH40" s="9">
        <v>0</v>
      </c>
      <c r="AI40" s="9">
        <v>0</v>
      </c>
      <c r="AJ40" s="9">
        <v>0</v>
      </c>
      <c r="AK40" s="9">
        <v>755176.35</v>
      </c>
      <c r="AL40" s="9">
        <v>7310510.989999999</v>
      </c>
      <c r="AM40" s="9">
        <v>0</v>
      </c>
      <c r="AN40" s="9">
        <v>0</v>
      </c>
      <c r="AO40" s="9">
        <v>7310510.989999999</v>
      </c>
      <c r="AP40" s="9">
        <v>7310510.989999999</v>
      </c>
      <c r="AQ40" s="9">
        <v>1000</v>
      </c>
      <c r="AR40" s="9">
        <v>667000</v>
      </c>
      <c r="AS40" s="9">
        <v>667000</v>
      </c>
      <c r="AT40" s="9">
        <v>9498</v>
      </c>
      <c r="AU40" s="9">
        <v>6335166</v>
      </c>
      <c r="AV40" s="9">
        <v>5668166</v>
      </c>
      <c r="AW40" s="9">
        <v>975344.9899999993</v>
      </c>
      <c r="AX40" s="9">
        <v>398655</v>
      </c>
      <c r="AY40" s="9">
        <v>265902777</v>
      </c>
      <c r="AZ40" s="9">
        <v>1930000</v>
      </c>
      <c r="BA40" s="9">
        <v>1287310000</v>
      </c>
      <c r="BB40" s="9">
        <v>0.00051813</v>
      </c>
      <c r="BC40" s="9">
        <v>1021407223</v>
      </c>
      <c r="BD40" s="9">
        <v>529221.72</v>
      </c>
      <c r="BE40" s="9">
        <v>968209</v>
      </c>
      <c r="BF40" s="9">
        <v>645795403</v>
      </c>
      <c r="BG40" s="9">
        <v>0.00877703</v>
      </c>
      <c r="BH40" s="9">
        <v>379892626</v>
      </c>
      <c r="BI40" s="9">
        <v>3334328.98</v>
      </c>
      <c r="BJ40" s="9">
        <v>564023</v>
      </c>
      <c r="BK40" s="9">
        <v>376203341</v>
      </c>
      <c r="BL40" s="9">
        <v>0.0025926</v>
      </c>
      <c r="BM40" s="9">
        <v>110300564</v>
      </c>
      <c r="BN40" s="9">
        <v>285965.24</v>
      </c>
      <c r="BO40" s="9">
        <v>4149516</v>
      </c>
      <c r="BP40" s="9">
        <v>0</v>
      </c>
      <c r="BQ40" s="9">
        <v>0</v>
      </c>
      <c r="BR40" s="9">
        <v>-53206</v>
      </c>
      <c r="BS40" s="9">
        <v>-12</v>
      </c>
      <c r="BT40" s="9">
        <v>0</v>
      </c>
      <c r="BU40" s="9">
        <v>4096298</v>
      </c>
      <c r="BV40" s="9">
        <v>26330</v>
      </c>
      <c r="BW40" s="9">
        <v>0</v>
      </c>
      <c r="BX40" s="9">
        <v>-338</v>
      </c>
      <c r="BY40" s="9">
        <v>0</v>
      </c>
      <c r="BZ40" s="9">
        <v>25992</v>
      </c>
      <c r="CA40" s="9">
        <v>0</v>
      </c>
      <c r="CB40" s="9">
        <v>4122290</v>
      </c>
      <c r="CC40" s="9">
        <v>0</v>
      </c>
      <c r="CD40" s="9">
        <v>4122290</v>
      </c>
      <c r="CE40" s="9">
        <v>667</v>
      </c>
      <c r="CF40" s="9">
        <v>0</v>
      </c>
      <c r="CG40" s="9">
        <v>667</v>
      </c>
      <c r="CH40" s="9">
        <v>6555334.64</v>
      </c>
      <c r="CI40" s="9">
        <v>755176.35</v>
      </c>
      <c r="CJ40" s="9">
        <v>0</v>
      </c>
      <c r="CK40" s="9">
        <v>7310510.989999999</v>
      </c>
      <c r="CL40" s="9">
        <v>10960.29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6221.16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4639828.45</v>
      </c>
      <c r="DB40" s="9">
        <v>0</v>
      </c>
      <c r="DC40" s="9">
        <v>0</v>
      </c>
      <c r="DD40" s="9">
        <v>0</v>
      </c>
      <c r="DE40" s="9">
        <v>0</v>
      </c>
      <c r="DF40" s="9">
        <v>4639828.45</v>
      </c>
      <c r="DG40" s="9">
        <v>4175845.6050000004</v>
      </c>
      <c r="DH40" s="9">
        <v>0</v>
      </c>
      <c r="DI40" s="9">
        <v>4175845.6050000004</v>
      </c>
      <c r="DJ40" s="9">
        <v>26330</v>
      </c>
      <c r="DK40" s="9">
        <v>26330</v>
      </c>
      <c r="DL40" s="9">
        <v>0</v>
      </c>
      <c r="DM40" s="9">
        <v>-338</v>
      </c>
      <c r="DN40" s="9">
        <v>0</v>
      </c>
      <c r="DO40" s="9">
        <v>25992</v>
      </c>
      <c r="DP40">
        <v>485</v>
      </c>
      <c r="DQ40">
        <f t="shared" si="0"/>
        <v>0</v>
      </c>
    </row>
    <row r="41" spans="1:121" ht="15">
      <c r="A41" s="9">
        <v>497</v>
      </c>
      <c r="B41" s="9" t="s">
        <v>197</v>
      </c>
      <c r="C41" s="9">
        <v>1108</v>
      </c>
      <c r="D41" s="9">
        <v>1109</v>
      </c>
      <c r="E41" s="9">
        <v>2217</v>
      </c>
      <c r="F41" s="9">
        <v>1109</v>
      </c>
      <c r="G41" s="9">
        <v>53</v>
      </c>
      <c r="H41" s="9">
        <v>0</v>
      </c>
      <c r="I41" s="9">
        <v>1162</v>
      </c>
      <c r="J41" s="9">
        <v>12466769.39</v>
      </c>
      <c r="K41" s="9">
        <v>3655919.24</v>
      </c>
      <c r="L41" s="9">
        <v>7617311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1193539.15</v>
      </c>
      <c r="S41" s="9">
        <v>12194367.59</v>
      </c>
      <c r="T41" s="9">
        <v>0</v>
      </c>
      <c r="U41" s="9">
        <v>0</v>
      </c>
      <c r="V41" s="9">
        <v>441.48</v>
      </c>
      <c r="W41" s="9">
        <v>12193926.11</v>
      </c>
      <c r="X41" s="9">
        <v>1193539.15</v>
      </c>
      <c r="Y41" s="9">
        <v>0</v>
      </c>
      <c r="Z41" s="9">
        <v>11000386.96</v>
      </c>
      <c r="AA41" s="9">
        <v>7872529.3</v>
      </c>
      <c r="AB41" s="9">
        <v>0</v>
      </c>
      <c r="AC41" s="9">
        <v>1198461</v>
      </c>
      <c r="AD41" s="9">
        <v>0</v>
      </c>
      <c r="AE41" s="9">
        <v>6671643</v>
      </c>
      <c r="AF41" s="9">
        <v>2425.3</v>
      </c>
      <c r="AG41" s="9">
        <v>7730667.76</v>
      </c>
      <c r="AH41" s="9">
        <v>0</v>
      </c>
      <c r="AI41" s="9">
        <v>6671643</v>
      </c>
      <c r="AJ41" s="9">
        <v>0</v>
      </c>
      <c r="AK41" s="9">
        <v>1056599.46</v>
      </c>
      <c r="AL41" s="9">
        <v>12056986.420000002</v>
      </c>
      <c r="AM41" s="9">
        <v>0</v>
      </c>
      <c r="AN41" s="9">
        <v>0</v>
      </c>
      <c r="AO41" s="9">
        <v>12056986.420000002</v>
      </c>
      <c r="AP41" s="9">
        <v>12056986.420000002</v>
      </c>
      <c r="AQ41" s="9">
        <v>1000</v>
      </c>
      <c r="AR41" s="9">
        <v>1162000</v>
      </c>
      <c r="AS41" s="9">
        <v>1162000</v>
      </c>
      <c r="AT41" s="9">
        <v>9498</v>
      </c>
      <c r="AU41" s="9">
        <v>11036676</v>
      </c>
      <c r="AV41" s="9">
        <v>9874676</v>
      </c>
      <c r="AW41" s="9">
        <v>1020310.4200000018</v>
      </c>
      <c r="AX41" s="9">
        <v>412340</v>
      </c>
      <c r="AY41" s="9">
        <v>479139089</v>
      </c>
      <c r="AZ41" s="9">
        <v>1930000</v>
      </c>
      <c r="BA41" s="9">
        <v>2242660000</v>
      </c>
      <c r="BB41" s="9">
        <v>0.00051813</v>
      </c>
      <c r="BC41" s="9">
        <v>1763520911</v>
      </c>
      <c r="BD41" s="9">
        <v>913733.09</v>
      </c>
      <c r="BE41" s="9">
        <v>968209</v>
      </c>
      <c r="BF41" s="9">
        <v>1125058858</v>
      </c>
      <c r="BG41" s="9">
        <v>0.00877703</v>
      </c>
      <c r="BH41" s="9">
        <v>645919769</v>
      </c>
      <c r="BI41" s="9">
        <v>5669257.19</v>
      </c>
      <c r="BJ41" s="9">
        <v>564023</v>
      </c>
      <c r="BK41" s="9">
        <v>655394726</v>
      </c>
      <c r="BL41" s="9">
        <v>0.00155679</v>
      </c>
      <c r="BM41" s="9">
        <v>176255637</v>
      </c>
      <c r="BN41" s="9">
        <v>274393.01</v>
      </c>
      <c r="BO41" s="9">
        <v>6857383</v>
      </c>
      <c r="BP41" s="9">
        <v>0</v>
      </c>
      <c r="BQ41" s="9">
        <v>0</v>
      </c>
      <c r="BR41" s="9">
        <v>-87927</v>
      </c>
      <c r="BS41" s="9">
        <v>-23</v>
      </c>
      <c r="BT41" s="9">
        <v>0</v>
      </c>
      <c r="BU41" s="9">
        <v>6769433</v>
      </c>
      <c r="BV41" s="9">
        <v>88722</v>
      </c>
      <c r="BW41" s="9">
        <v>0</v>
      </c>
      <c r="BX41" s="9">
        <v>-1138</v>
      </c>
      <c r="BY41" s="9">
        <v>0</v>
      </c>
      <c r="BZ41" s="9">
        <v>87584</v>
      </c>
      <c r="CA41" s="9">
        <v>0</v>
      </c>
      <c r="CB41" s="9">
        <v>6857017</v>
      </c>
      <c r="CC41" s="9">
        <v>0</v>
      </c>
      <c r="CD41" s="9">
        <v>6857017</v>
      </c>
      <c r="CE41" s="9">
        <v>1162</v>
      </c>
      <c r="CF41" s="9">
        <v>0</v>
      </c>
      <c r="CG41" s="9">
        <v>1162</v>
      </c>
      <c r="CH41" s="9">
        <v>11000386.96</v>
      </c>
      <c r="CI41" s="9">
        <v>1056599.46</v>
      </c>
      <c r="CJ41" s="9">
        <v>0</v>
      </c>
      <c r="CK41" s="9">
        <v>12056986.420000002</v>
      </c>
      <c r="CL41" s="9">
        <v>10376.06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5901.36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7717895.15</v>
      </c>
      <c r="DB41" s="9">
        <v>0</v>
      </c>
      <c r="DC41" s="9">
        <v>0</v>
      </c>
      <c r="DD41" s="9">
        <v>0</v>
      </c>
      <c r="DE41" s="9">
        <v>0</v>
      </c>
      <c r="DF41" s="9">
        <v>7717895.15</v>
      </c>
      <c r="DG41" s="9">
        <v>6946105.635000001</v>
      </c>
      <c r="DH41" s="9">
        <v>0</v>
      </c>
      <c r="DI41" s="9">
        <v>6946105.635000001</v>
      </c>
      <c r="DJ41" s="9">
        <v>88722</v>
      </c>
      <c r="DK41" s="9">
        <v>88722</v>
      </c>
      <c r="DL41" s="9">
        <v>0</v>
      </c>
      <c r="DM41" s="9">
        <v>-1138</v>
      </c>
      <c r="DN41" s="9">
        <v>0</v>
      </c>
      <c r="DO41" s="9">
        <v>87584</v>
      </c>
      <c r="DP41">
        <v>497</v>
      </c>
      <c r="DQ41">
        <f t="shared" si="0"/>
        <v>0</v>
      </c>
    </row>
    <row r="42" spans="1:121" ht="15">
      <c r="A42" s="9">
        <v>602</v>
      </c>
      <c r="B42" s="9" t="s">
        <v>198</v>
      </c>
      <c r="C42" s="9">
        <v>873</v>
      </c>
      <c r="D42" s="9">
        <v>880</v>
      </c>
      <c r="E42" s="9">
        <v>1753</v>
      </c>
      <c r="F42" s="9">
        <v>877</v>
      </c>
      <c r="G42" s="9">
        <v>36</v>
      </c>
      <c r="H42" s="9">
        <v>0</v>
      </c>
      <c r="I42" s="9">
        <v>913</v>
      </c>
      <c r="J42" s="9">
        <v>9667941.55</v>
      </c>
      <c r="K42" s="9">
        <v>3334852.81</v>
      </c>
      <c r="L42" s="9">
        <v>5236312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1096776.74</v>
      </c>
      <c r="S42" s="9">
        <v>9591456.91</v>
      </c>
      <c r="T42" s="9">
        <v>0</v>
      </c>
      <c r="U42" s="9">
        <v>0</v>
      </c>
      <c r="V42" s="9">
        <v>0</v>
      </c>
      <c r="W42" s="9">
        <v>9591456.91</v>
      </c>
      <c r="X42" s="9">
        <v>1096776.74</v>
      </c>
      <c r="Y42" s="9">
        <v>0</v>
      </c>
      <c r="Z42" s="9">
        <v>8494680.17</v>
      </c>
      <c r="AA42" s="9">
        <v>850674.35</v>
      </c>
      <c r="AB42" s="9">
        <v>0</v>
      </c>
      <c r="AC42" s="9">
        <v>848057</v>
      </c>
      <c r="AD42" s="9">
        <v>0</v>
      </c>
      <c r="AE42" s="9">
        <v>0</v>
      </c>
      <c r="AF42" s="9">
        <v>2617.35</v>
      </c>
      <c r="AG42" s="9">
        <v>857034.4</v>
      </c>
      <c r="AH42" s="9">
        <v>0</v>
      </c>
      <c r="AI42" s="9">
        <v>0</v>
      </c>
      <c r="AJ42" s="9">
        <v>0</v>
      </c>
      <c r="AK42" s="9">
        <v>854417.05</v>
      </c>
      <c r="AL42" s="9">
        <v>9349097.22</v>
      </c>
      <c r="AM42" s="9">
        <v>0</v>
      </c>
      <c r="AN42" s="9">
        <v>0</v>
      </c>
      <c r="AO42" s="9">
        <v>9349097.22</v>
      </c>
      <c r="AP42" s="9">
        <v>9349097.22</v>
      </c>
      <c r="AQ42" s="9">
        <v>1000</v>
      </c>
      <c r="AR42" s="9">
        <v>913000</v>
      </c>
      <c r="AS42" s="9">
        <v>913000</v>
      </c>
      <c r="AT42" s="9">
        <v>9498</v>
      </c>
      <c r="AU42" s="9">
        <v>8671674</v>
      </c>
      <c r="AV42" s="9">
        <v>7758674</v>
      </c>
      <c r="AW42" s="9">
        <v>677423.2200000007</v>
      </c>
      <c r="AX42" s="9">
        <v>480200</v>
      </c>
      <c r="AY42" s="9">
        <v>438422688</v>
      </c>
      <c r="AZ42" s="9">
        <v>1930000</v>
      </c>
      <c r="BA42" s="9">
        <v>1762090000</v>
      </c>
      <c r="BB42" s="9">
        <v>0.00051813</v>
      </c>
      <c r="BC42" s="9">
        <v>1323667312</v>
      </c>
      <c r="BD42" s="9">
        <v>685831.74</v>
      </c>
      <c r="BE42" s="9">
        <v>968209</v>
      </c>
      <c r="BF42" s="9">
        <v>883974817</v>
      </c>
      <c r="BG42" s="9">
        <v>0.00877703</v>
      </c>
      <c r="BH42" s="9">
        <v>445552129</v>
      </c>
      <c r="BI42" s="9">
        <v>3910624.4</v>
      </c>
      <c r="BJ42" s="9">
        <v>564023</v>
      </c>
      <c r="BK42" s="9">
        <v>514952999</v>
      </c>
      <c r="BL42" s="9">
        <v>0.0013155</v>
      </c>
      <c r="BM42" s="9">
        <v>76530311</v>
      </c>
      <c r="BN42" s="9">
        <v>100675.62</v>
      </c>
      <c r="BO42" s="9">
        <v>4697132</v>
      </c>
      <c r="BP42" s="9">
        <v>0</v>
      </c>
      <c r="BQ42" s="9">
        <v>0</v>
      </c>
      <c r="BR42" s="9">
        <v>-60227</v>
      </c>
      <c r="BS42" s="9">
        <v>-22</v>
      </c>
      <c r="BT42" s="9">
        <v>0</v>
      </c>
      <c r="BU42" s="9">
        <v>4636883</v>
      </c>
      <c r="BV42" s="9">
        <v>77747</v>
      </c>
      <c r="BW42" s="9">
        <v>0</v>
      </c>
      <c r="BX42" s="9">
        <v>-997</v>
      </c>
      <c r="BY42" s="9">
        <v>0</v>
      </c>
      <c r="BZ42" s="9">
        <v>76750</v>
      </c>
      <c r="CA42" s="9">
        <v>0</v>
      </c>
      <c r="CB42" s="9">
        <v>4713633</v>
      </c>
      <c r="CC42" s="9">
        <v>0</v>
      </c>
      <c r="CD42" s="9">
        <v>4713633</v>
      </c>
      <c r="CE42" s="9">
        <v>913</v>
      </c>
      <c r="CF42" s="9">
        <v>0</v>
      </c>
      <c r="CG42" s="9">
        <v>913</v>
      </c>
      <c r="CH42" s="9">
        <v>8494680.17</v>
      </c>
      <c r="CI42" s="9">
        <v>854417.05</v>
      </c>
      <c r="CJ42" s="9">
        <v>0</v>
      </c>
      <c r="CK42" s="9">
        <v>9349097.22</v>
      </c>
      <c r="CL42" s="9">
        <v>10239.98</v>
      </c>
      <c r="CM42" s="9"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5144.72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5305420.44</v>
      </c>
      <c r="DB42" s="9">
        <v>0</v>
      </c>
      <c r="DC42" s="9">
        <v>0</v>
      </c>
      <c r="DD42" s="9">
        <v>0</v>
      </c>
      <c r="DE42" s="9">
        <v>0</v>
      </c>
      <c r="DF42" s="9">
        <v>5305420.44</v>
      </c>
      <c r="DG42" s="9">
        <v>4774878.396000001</v>
      </c>
      <c r="DH42" s="9">
        <v>0</v>
      </c>
      <c r="DI42" s="9">
        <v>4774878.396000001</v>
      </c>
      <c r="DJ42" s="9">
        <v>77747</v>
      </c>
      <c r="DK42" s="9">
        <v>77747</v>
      </c>
      <c r="DL42" s="9">
        <v>0</v>
      </c>
      <c r="DM42" s="9">
        <v>-997</v>
      </c>
      <c r="DN42" s="9">
        <v>0</v>
      </c>
      <c r="DO42" s="9">
        <v>76750</v>
      </c>
      <c r="DP42">
        <v>602</v>
      </c>
      <c r="DQ42">
        <f t="shared" si="0"/>
        <v>0</v>
      </c>
    </row>
    <row r="43" spans="1:121" ht="15">
      <c r="A43" s="9">
        <v>609</v>
      </c>
      <c r="B43" s="9" t="s">
        <v>199</v>
      </c>
      <c r="C43" s="9">
        <v>878</v>
      </c>
      <c r="D43" s="9">
        <v>886</v>
      </c>
      <c r="E43" s="9">
        <v>1764</v>
      </c>
      <c r="F43" s="9">
        <v>882</v>
      </c>
      <c r="G43" s="9">
        <v>9</v>
      </c>
      <c r="H43" s="9">
        <v>0</v>
      </c>
      <c r="I43" s="9">
        <v>891</v>
      </c>
      <c r="J43" s="9">
        <v>10105828.07</v>
      </c>
      <c r="K43" s="9">
        <v>2459243.1</v>
      </c>
      <c r="L43" s="9">
        <v>6653738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992846.97</v>
      </c>
      <c r="S43" s="9">
        <v>9979494.85</v>
      </c>
      <c r="T43" s="9">
        <v>0</v>
      </c>
      <c r="U43" s="9">
        <v>0</v>
      </c>
      <c r="V43" s="9">
        <v>0</v>
      </c>
      <c r="W43" s="9">
        <v>9979494.85</v>
      </c>
      <c r="X43" s="9">
        <v>992846.97</v>
      </c>
      <c r="Y43" s="9">
        <v>0</v>
      </c>
      <c r="Z43" s="9">
        <v>8986647.88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8986647.88</v>
      </c>
      <c r="AM43" s="9">
        <v>0</v>
      </c>
      <c r="AN43" s="9">
        <v>0</v>
      </c>
      <c r="AO43" s="9">
        <v>8986647.88</v>
      </c>
      <c r="AP43" s="9">
        <v>8986647.88</v>
      </c>
      <c r="AQ43" s="9">
        <v>1000</v>
      </c>
      <c r="AR43" s="9">
        <v>891000</v>
      </c>
      <c r="AS43" s="9">
        <v>891000</v>
      </c>
      <c r="AT43" s="9">
        <v>9498</v>
      </c>
      <c r="AU43" s="9">
        <v>8462718</v>
      </c>
      <c r="AV43" s="9">
        <v>7571718</v>
      </c>
      <c r="AW43" s="9">
        <v>523929.8800000008</v>
      </c>
      <c r="AX43" s="9">
        <v>308189</v>
      </c>
      <c r="AY43" s="9">
        <v>274596430</v>
      </c>
      <c r="AZ43" s="9">
        <v>1930000</v>
      </c>
      <c r="BA43" s="9">
        <v>1719630000</v>
      </c>
      <c r="BB43" s="9">
        <v>0.00051813</v>
      </c>
      <c r="BC43" s="9">
        <v>1445033570</v>
      </c>
      <c r="BD43" s="9">
        <v>748715.24</v>
      </c>
      <c r="BE43" s="9">
        <v>968209</v>
      </c>
      <c r="BF43" s="9">
        <v>862674219</v>
      </c>
      <c r="BG43" s="9">
        <v>0.00877703</v>
      </c>
      <c r="BH43" s="9">
        <v>588077789</v>
      </c>
      <c r="BI43" s="9">
        <v>5161576.4</v>
      </c>
      <c r="BJ43" s="9">
        <v>564023</v>
      </c>
      <c r="BK43" s="9">
        <v>502544493</v>
      </c>
      <c r="BL43" s="9">
        <v>0.00104255</v>
      </c>
      <c r="BM43" s="9">
        <v>227948063</v>
      </c>
      <c r="BN43" s="9">
        <v>237647.25</v>
      </c>
      <c r="BO43" s="9">
        <v>6147939</v>
      </c>
      <c r="BP43" s="9">
        <v>0</v>
      </c>
      <c r="BQ43" s="9">
        <v>0</v>
      </c>
      <c r="BR43" s="9">
        <v>-78830</v>
      </c>
      <c r="BS43" s="9">
        <v>-13</v>
      </c>
      <c r="BT43" s="9">
        <v>0</v>
      </c>
      <c r="BU43" s="9">
        <v>6069096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6069096</v>
      </c>
      <c r="CC43" s="9">
        <v>0</v>
      </c>
      <c r="CD43" s="9">
        <v>6069096</v>
      </c>
      <c r="CE43" s="9">
        <v>891</v>
      </c>
      <c r="CF43" s="9">
        <v>0</v>
      </c>
      <c r="CG43" s="9">
        <v>891</v>
      </c>
      <c r="CH43" s="9">
        <v>8986647.88</v>
      </c>
      <c r="CI43" s="9">
        <v>0</v>
      </c>
      <c r="CJ43" s="9">
        <v>0</v>
      </c>
      <c r="CK43" s="9">
        <v>8986647.88</v>
      </c>
      <c r="CL43" s="9">
        <v>10086.02</v>
      </c>
      <c r="CM43" s="9"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6900.04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6640048.43</v>
      </c>
      <c r="DB43" s="9">
        <v>0</v>
      </c>
      <c r="DC43" s="9">
        <v>0</v>
      </c>
      <c r="DD43" s="9">
        <v>0</v>
      </c>
      <c r="DE43" s="9">
        <v>0</v>
      </c>
      <c r="DF43" s="9">
        <v>6640048.43</v>
      </c>
      <c r="DG43" s="9">
        <v>5976043.587</v>
      </c>
      <c r="DH43" s="9">
        <v>0</v>
      </c>
      <c r="DI43" s="9">
        <v>6147938.890000001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  <c r="DP43">
        <v>609</v>
      </c>
      <c r="DQ43">
        <f t="shared" si="0"/>
        <v>0</v>
      </c>
    </row>
    <row r="44" spans="1:121" ht="15">
      <c r="A44" s="9">
        <v>623</v>
      </c>
      <c r="B44" s="9" t="s">
        <v>200</v>
      </c>
      <c r="C44" s="9">
        <v>405</v>
      </c>
      <c r="D44" s="9">
        <v>410</v>
      </c>
      <c r="E44" s="9">
        <v>815</v>
      </c>
      <c r="F44" s="9">
        <v>408</v>
      </c>
      <c r="G44" s="9">
        <v>18</v>
      </c>
      <c r="H44" s="9">
        <v>0</v>
      </c>
      <c r="I44" s="9">
        <v>426</v>
      </c>
      <c r="J44" s="9">
        <v>6361857.48</v>
      </c>
      <c r="K44" s="9">
        <v>1360715.57</v>
      </c>
      <c r="L44" s="9">
        <v>3211424</v>
      </c>
      <c r="M44" s="9">
        <v>207680</v>
      </c>
      <c r="N44" s="9">
        <v>0</v>
      </c>
      <c r="O44" s="9">
        <v>0</v>
      </c>
      <c r="P44" s="9">
        <v>0</v>
      </c>
      <c r="Q44" s="9">
        <v>701.44</v>
      </c>
      <c r="R44" s="9">
        <v>1581336.47</v>
      </c>
      <c r="S44" s="9">
        <v>6313046.51</v>
      </c>
      <c r="T44" s="9">
        <v>0</v>
      </c>
      <c r="U44" s="9">
        <v>0</v>
      </c>
      <c r="V44" s="9">
        <v>0</v>
      </c>
      <c r="W44" s="9">
        <v>6313046.51</v>
      </c>
      <c r="X44" s="9">
        <v>1581336.47</v>
      </c>
      <c r="Y44" s="9">
        <v>0</v>
      </c>
      <c r="Z44" s="9">
        <v>4731710.04</v>
      </c>
      <c r="AA44" s="9">
        <v>45598.82</v>
      </c>
      <c r="AB44" s="9">
        <v>0</v>
      </c>
      <c r="AC44" s="9">
        <v>45000</v>
      </c>
      <c r="AD44" s="9">
        <v>0</v>
      </c>
      <c r="AE44" s="9">
        <v>0</v>
      </c>
      <c r="AF44" s="9">
        <v>598.82</v>
      </c>
      <c r="AG44" s="9">
        <v>90445.61</v>
      </c>
      <c r="AH44" s="9">
        <v>0</v>
      </c>
      <c r="AI44" s="9">
        <v>0</v>
      </c>
      <c r="AJ44" s="9">
        <v>0</v>
      </c>
      <c r="AK44" s="9">
        <v>89846.79</v>
      </c>
      <c r="AL44" s="9">
        <v>4821556.83</v>
      </c>
      <c r="AM44" s="9">
        <v>0</v>
      </c>
      <c r="AN44" s="9">
        <v>0</v>
      </c>
      <c r="AO44" s="9">
        <v>4821556.83</v>
      </c>
      <c r="AP44" s="9">
        <v>4821556.83</v>
      </c>
      <c r="AQ44" s="9">
        <v>1000</v>
      </c>
      <c r="AR44" s="9">
        <v>426000</v>
      </c>
      <c r="AS44" s="9">
        <v>426000</v>
      </c>
      <c r="AT44" s="9">
        <v>9498</v>
      </c>
      <c r="AU44" s="9">
        <v>4046148</v>
      </c>
      <c r="AV44" s="9">
        <v>3620148</v>
      </c>
      <c r="AW44" s="9">
        <v>775408.8300000001</v>
      </c>
      <c r="AX44" s="9">
        <v>363687</v>
      </c>
      <c r="AY44" s="9">
        <v>154930490</v>
      </c>
      <c r="AZ44" s="9">
        <v>1930000</v>
      </c>
      <c r="BA44" s="9">
        <v>822180000</v>
      </c>
      <c r="BB44" s="9">
        <v>0.00051813</v>
      </c>
      <c r="BC44" s="9">
        <v>667249510</v>
      </c>
      <c r="BD44" s="9">
        <v>345721.99</v>
      </c>
      <c r="BE44" s="9">
        <v>968209</v>
      </c>
      <c r="BF44" s="9">
        <v>412457034</v>
      </c>
      <c r="BG44" s="9">
        <v>0.00877703</v>
      </c>
      <c r="BH44" s="9">
        <v>257526544</v>
      </c>
      <c r="BI44" s="9">
        <v>2260318.2</v>
      </c>
      <c r="BJ44" s="9">
        <v>564023</v>
      </c>
      <c r="BK44" s="9">
        <v>240273798</v>
      </c>
      <c r="BL44" s="9">
        <v>0.00322719</v>
      </c>
      <c r="BM44" s="9">
        <v>85343308</v>
      </c>
      <c r="BN44" s="9">
        <v>275419.07</v>
      </c>
      <c r="BO44" s="9">
        <v>2881459</v>
      </c>
      <c r="BP44" s="9">
        <v>0</v>
      </c>
      <c r="BQ44" s="9">
        <v>0</v>
      </c>
      <c r="BR44" s="9">
        <v>-36947</v>
      </c>
      <c r="BS44" s="9">
        <v>-7</v>
      </c>
      <c r="BT44" s="9">
        <v>0</v>
      </c>
      <c r="BU44" s="9">
        <v>2844505</v>
      </c>
      <c r="BV44" s="9">
        <v>46997</v>
      </c>
      <c r="BW44" s="9">
        <v>0</v>
      </c>
      <c r="BX44" s="9">
        <v>-603</v>
      </c>
      <c r="BY44" s="9">
        <v>0</v>
      </c>
      <c r="BZ44" s="9">
        <v>46394</v>
      </c>
      <c r="CA44" s="9">
        <v>1</v>
      </c>
      <c r="CB44" s="9">
        <v>2890900</v>
      </c>
      <c r="CC44" s="9">
        <v>0</v>
      </c>
      <c r="CD44" s="9">
        <v>2890900</v>
      </c>
      <c r="CE44" s="9">
        <v>426</v>
      </c>
      <c r="CF44" s="9">
        <v>0</v>
      </c>
      <c r="CG44" s="9">
        <v>426</v>
      </c>
      <c r="CH44" s="9">
        <v>4731710.04</v>
      </c>
      <c r="CI44" s="9">
        <v>89846.79</v>
      </c>
      <c r="CJ44" s="9">
        <v>0</v>
      </c>
      <c r="CK44" s="9">
        <v>4821556.83</v>
      </c>
      <c r="CL44" s="9">
        <v>11318.21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6763.99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3253840.5</v>
      </c>
      <c r="DB44" s="9">
        <v>0</v>
      </c>
      <c r="DC44" s="9">
        <v>0</v>
      </c>
      <c r="DD44" s="9">
        <v>0</v>
      </c>
      <c r="DE44" s="9">
        <v>0</v>
      </c>
      <c r="DF44" s="9">
        <v>3253840.5</v>
      </c>
      <c r="DG44" s="9">
        <v>2928456.45</v>
      </c>
      <c r="DH44" s="9">
        <v>0</v>
      </c>
      <c r="DI44" s="9">
        <v>2928456.45</v>
      </c>
      <c r="DJ44" s="9">
        <v>46997</v>
      </c>
      <c r="DK44" s="9">
        <v>46997</v>
      </c>
      <c r="DL44" s="9">
        <v>0</v>
      </c>
      <c r="DM44" s="9">
        <v>-603</v>
      </c>
      <c r="DN44" s="9">
        <v>0</v>
      </c>
      <c r="DO44" s="9">
        <v>46394</v>
      </c>
      <c r="DP44">
        <v>623</v>
      </c>
      <c r="DQ44">
        <f t="shared" si="0"/>
        <v>0</v>
      </c>
    </row>
    <row r="45" spans="1:121" ht="15">
      <c r="A45" s="9">
        <v>637</v>
      </c>
      <c r="B45" s="9" t="s">
        <v>201</v>
      </c>
      <c r="C45" s="9">
        <v>775</v>
      </c>
      <c r="D45" s="9">
        <v>777</v>
      </c>
      <c r="E45" s="9">
        <v>1552</v>
      </c>
      <c r="F45" s="9">
        <v>776</v>
      </c>
      <c r="G45" s="9">
        <v>4</v>
      </c>
      <c r="H45" s="9">
        <v>0</v>
      </c>
      <c r="I45" s="9">
        <v>780</v>
      </c>
      <c r="J45" s="9">
        <v>8439937</v>
      </c>
      <c r="K45" s="9">
        <v>2000583.16</v>
      </c>
      <c r="L45" s="9">
        <v>5633714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805639.84</v>
      </c>
      <c r="S45" s="9">
        <v>8293250.18</v>
      </c>
      <c r="T45" s="9">
        <v>0</v>
      </c>
      <c r="U45" s="9">
        <v>0</v>
      </c>
      <c r="V45" s="9">
        <v>0</v>
      </c>
      <c r="W45" s="9">
        <v>8293250.18</v>
      </c>
      <c r="X45" s="9">
        <v>805639.84</v>
      </c>
      <c r="Y45" s="9">
        <v>0</v>
      </c>
      <c r="Z45" s="9">
        <v>7487610.34</v>
      </c>
      <c r="AA45" s="9">
        <v>1884221.93</v>
      </c>
      <c r="AB45" s="9">
        <v>0</v>
      </c>
      <c r="AC45" s="9">
        <v>1243775</v>
      </c>
      <c r="AD45" s="9">
        <v>0</v>
      </c>
      <c r="AE45" s="9">
        <v>538000</v>
      </c>
      <c r="AF45" s="9">
        <v>102446.93</v>
      </c>
      <c r="AG45" s="9">
        <v>1900706.3</v>
      </c>
      <c r="AH45" s="9">
        <v>0</v>
      </c>
      <c r="AI45" s="9">
        <v>538000</v>
      </c>
      <c r="AJ45" s="9">
        <v>0</v>
      </c>
      <c r="AK45" s="9">
        <v>1260259.37</v>
      </c>
      <c r="AL45" s="9">
        <v>8747869.71</v>
      </c>
      <c r="AM45" s="9">
        <v>0</v>
      </c>
      <c r="AN45" s="9">
        <v>0</v>
      </c>
      <c r="AO45" s="9">
        <v>8747869.71</v>
      </c>
      <c r="AP45" s="9">
        <v>8747869.71</v>
      </c>
      <c r="AQ45" s="9">
        <v>1000</v>
      </c>
      <c r="AR45" s="9">
        <v>780000</v>
      </c>
      <c r="AS45" s="9">
        <v>780000</v>
      </c>
      <c r="AT45" s="9">
        <v>9498</v>
      </c>
      <c r="AU45" s="9">
        <v>7408440</v>
      </c>
      <c r="AV45" s="9">
        <v>6628440</v>
      </c>
      <c r="AW45" s="9">
        <v>1339429.710000001</v>
      </c>
      <c r="AX45" s="9">
        <v>356087</v>
      </c>
      <c r="AY45" s="9">
        <v>277748099</v>
      </c>
      <c r="AZ45" s="9">
        <v>1930000</v>
      </c>
      <c r="BA45" s="9">
        <v>1505400000</v>
      </c>
      <c r="BB45" s="9">
        <v>0.00051813</v>
      </c>
      <c r="BC45" s="9">
        <v>1227651901</v>
      </c>
      <c r="BD45" s="9">
        <v>636083.28</v>
      </c>
      <c r="BE45" s="9">
        <v>968209</v>
      </c>
      <c r="BF45" s="9">
        <v>755203020</v>
      </c>
      <c r="BG45" s="9">
        <v>0.00877703</v>
      </c>
      <c r="BH45" s="9">
        <v>477454921</v>
      </c>
      <c r="BI45" s="9">
        <v>4190636.17</v>
      </c>
      <c r="BJ45" s="9">
        <v>564023</v>
      </c>
      <c r="BK45" s="9">
        <v>439937940</v>
      </c>
      <c r="BL45" s="9">
        <v>0.00304459</v>
      </c>
      <c r="BM45" s="9">
        <v>162189841</v>
      </c>
      <c r="BN45" s="9">
        <v>493801.57</v>
      </c>
      <c r="BO45" s="9">
        <v>5320521</v>
      </c>
      <c r="BP45" s="9">
        <v>0</v>
      </c>
      <c r="BQ45" s="9">
        <v>0</v>
      </c>
      <c r="BR45" s="9">
        <v>-68221</v>
      </c>
      <c r="BS45" s="9">
        <v>-13</v>
      </c>
      <c r="BT45" s="9">
        <v>0</v>
      </c>
      <c r="BU45" s="9">
        <v>5252287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5252287</v>
      </c>
      <c r="CC45" s="9">
        <v>0</v>
      </c>
      <c r="CD45" s="9">
        <v>5252287</v>
      </c>
      <c r="CE45" s="9">
        <v>780</v>
      </c>
      <c r="CF45" s="9">
        <v>0</v>
      </c>
      <c r="CG45" s="9">
        <v>780</v>
      </c>
      <c r="CH45" s="9">
        <v>7487610.34</v>
      </c>
      <c r="CI45" s="9">
        <v>1260259.37</v>
      </c>
      <c r="CJ45" s="9">
        <v>0</v>
      </c>
      <c r="CK45" s="9">
        <v>8747869.71</v>
      </c>
      <c r="CL45" s="9">
        <v>11215.22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6821.18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5734431.11</v>
      </c>
      <c r="DB45" s="9">
        <v>0</v>
      </c>
      <c r="DC45" s="9">
        <v>0</v>
      </c>
      <c r="DD45" s="9">
        <v>0</v>
      </c>
      <c r="DE45" s="9">
        <v>0</v>
      </c>
      <c r="DF45" s="9">
        <v>5734431.11</v>
      </c>
      <c r="DG45" s="9">
        <v>5160987.999000001</v>
      </c>
      <c r="DH45" s="9">
        <v>0</v>
      </c>
      <c r="DI45" s="9">
        <v>5320521.0200000005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>
        <v>637</v>
      </c>
      <c r="DQ45">
        <f t="shared" si="0"/>
        <v>0</v>
      </c>
    </row>
    <row r="46" spans="1:121" ht="15">
      <c r="A46" s="9">
        <v>657</v>
      </c>
      <c r="B46" s="9" t="s">
        <v>202</v>
      </c>
      <c r="C46" s="9">
        <v>130</v>
      </c>
      <c r="D46" s="9">
        <v>132</v>
      </c>
      <c r="E46" s="9">
        <v>262</v>
      </c>
      <c r="F46" s="9">
        <v>131</v>
      </c>
      <c r="G46" s="9">
        <v>0</v>
      </c>
      <c r="H46" s="9">
        <v>0</v>
      </c>
      <c r="I46" s="9">
        <v>131</v>
      </c>
      <c r="J46" s="9">
        <v>2261069.93</v>
      </c>
      <c r="K46" s="9">
        <v>1134586.66</v>
      </c>
      <c r="L46" s="9">
        <v>479789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646694.27</v>
      </c>
      <c r="S46" s="9">
        <v>1945576.18</v>
      </c>
      <c r="T46" s="9">
        <v>0</v>
      </c>
      <c r="U46" s="9">
        <v>0</v>
      </c>
      <c r="V46" s="9">
        <v>351.63</v>
      </c>
      <c r="W46" s="9">
        <v>1945224.55</v>
      </c>
      <c r="X46" s="9">
        <v>646694.27</v>
      </c>
      <c r="Y46" s="9">
        <v>0</v>
      </c>
      <c r="Z46" s="9">
        <v>1298530.28</v>
      </c>
      <c r="AA46" s="9">
        <v>162176.64</v>
      </c>
      <c r="AB46" s="9">
        <v>0</v>
      </c>
      <c r="AC46" s="9">
        <v>162063</v>
      </c>
      <c r="AD46" s="9">
        <v>0</v>
      </c>
      <c r="AE46" s="9">
        <v>0</v>
      </c>
      <c r="AF46" s="9">
        <v>113.64</v>
      </c>
      <c r="AG46" s="9">
        <v>162062.5</v>
      </c>
      <c r="AH46" s="9">
        <v>0</v>
      </c>
      <c r="AI46" s="9">
        <v>0</v>
      </c>
      <c r="AJ46" s="9">
        <v>0</v>
      </c>
      <c r="AK46" s="9">
        <v>161948.86</v>
      </c>
      <c r="AL46" s="9">
        <v>1460479.1400000001</v>
      </c>
      <c r="AM46" s="9">
        <v>0</v>
      </c>
      <c r="AN46" s="9">
        <v>0</v>
      </c>
      <c r="AO46" s="9">
        <v>1460479.1400000001</v>
      </c>
      <c r="AP46" s="9">
        <v>1460479.1400000001</v>
      </c>
      <c r="AQ46" s="9">
        <v>1000</v>
      </c>
      <c r="AR46" s="9">
        <v>131000</v>
      </c>
      <c r="AS46" s="9">
        <v>131000</v>
      </c>
      <c r="AT46" s="9">
        <v>9498</v>
      </c>
      <c r="AU46" s="9">
        <v>1244238</v>
      </c>
      <c r="AV46" s="9">
        <v>1113238</v>
      </c>
      <c r="AW46" s="9">
        <v>216241.14000000013</v>
      </c>
      <c r="AX46" s="9">
        <v>1366517</v>
      </c>
      <c r="AY46" s="9">
        <v>179013748</v>
      </c>
      <c r="AZ46" s="9">
        <v>2895000</v>
      </c>
      <c r="BA46" s="9">
        <v>379245000</v>
      </c>
      <c r="BB46" s="9">
        <v>0.00034542</v>
      </c>
      <c r="BC46" s="9">
        <v>200231252</v>
      </c>
      <c r="BD46" s="9">
        <v>69163.88</v>
      </c>
      <c r="BE46" s="9">
        <v>1452313</v>
      </c>
      <c r="BF46" s="9">
        <v>190253003</v>
      </c>
      <c r="BG46" s="9">
        <v>0.00585136</v>
      </c>
      <c r="BH46" s="9">
        <v>11239255</v>
      </c>
      <c r="BI46" s="9">
        <v>65764.93</v>
      </c>
      <c r="BJ46" s="9">
        <v>846034</v>
      </c>
      <c r="BK46" s="9">
        <v>110830454</v>
      </c>
      <c r="BL46" s="9">
        <v>0.0019511</v>
      </c>
      <c r="BM46" s="9">
        <v>-68183294</v>
      </c>
      <c r="BN46" s="9">
        <v>-133032.42</v>
      </c>
      <c r="BO46" s="9">
        <v>69164</v>
      </c>
      <c r="BP46" s="9">
        <v>0</v>
      </c>
      <c r="BQ46" s="9">
        <v>0</v>
      </c>
      <c r="BR46" s="9">
        <v>-887</v>
      </c>
      <c r="BS46" s="9">
        <v>-6</v>
      </c>
      <c r="BT46" s="9">
        <v>0</v>
      </c>
      <c r="BU46" s="9">
        <v>68271</v>
      </c>
      <c r="BV46" s="9">
        <v>368357</v>
      </c>
      <c r="BW46" s="9">
        <v>0</v>
      </c>
      <c r="BX46" s="9">
        <v>-4723</v>
      </c>
      <c r="BY46" s="9">
        <v>6</v>
      </c>
      <c r="BZ46" s="9">
        <v>363640</v>
      </c>
      <c r="CA46" s="9">
        <v>0</v>
      </c>
      <c r="CB46" s="9">
        <v>431911</v>
      </c>
      <c r="CC46" s="9">
        <v>0</v>
      </c>
      <c r="CD46" s="9">
        <v>431911</v>
      </c>
      <c r="CE46" s="9">
        <v>131</v>
      </c>
      <c r="CF46" s="9">
        <v>0</v>
      </c>
      <c r="CG46" s="9">
        <v>131</v>
      </c>
      <c r="CH46" s="9">
        <v>1298530.28</v>
      </c>
      <c r="CI46" s="9">
        <v>161948.86</v>
      </c>
      <c r="CJ46" s="9">
        <v>0</v>
      </c>
      <c r="CK46" s="9">
        <v>1460479.1400000001</v>
      </c>
      <c r="CL46" s="9">
        <v>11148.7</v>
      </c>
      <c r="CM46" s="9"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527.97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106672.94</v>
      </c>
      <c r="DB46" s="9">
        <v>379461.1</v>
      </c>
      <c r="DC46" s="9">
        <v>0</v>
      </c>
      <c r="DD46" s="9">
        <v>0</v>
      </c>
      <c r="DE46" s="9">
        <v>0</v>
      </c>
      <c r="DF46" s="9">
        <v>486134.04</v>
      </c>
      <c r="DG46" s="9">
        <v>437520.636</v>
      </c>
      <c r="DH46" s="9">
        <v>0</v>
      </c>
      <c r="DI46" s="9">
        <v>437520.636</v>
      </c>
      <c r="DJ46" s="9">
        <v>368357</v>
      </c>
      <c r="DK46" s="9">
        <v>368357</v>
      </c>
      <c r="DL46" s="9">
        <v>0</v>
      </c>
      <c r="DM46" s="9">
        <v>-4723</v>
      </c>
      <c r="DN46" s="9">
        <v>6</v>
      </c>
      <c r="DO46" s="9">
        <v>363640</v>
      </c>
      <c r="DP46">
        <v>657</v>
      </c>
      <c r="DQ46">
        <f t="shared" si="0"/>
        <v>0</v>
      </c>
    </row>
    <row r="47" spans="1:121" ht="15">
      <c r="A47" s="9">
        <v>658</v>
      </c>
      <c r="B47" s="9" t="s">
        <v>203</v>
      </c>
      <c r="C47" s="9">
        <v>869</v>
      </c>
      <c r="D47" s="9">
        <v>879</v>
      </c>
      <c r="E47" s="9">
        <v>1748</v>
      </c>
      <c r="F47" s="9">
        <v>874</v>
      </c>
      <c r="G47" s="9">
        <v>46</v>
      </c>
      <c r="H47" s="9">
        <v>0</v>
      </c>
      <c r="I47" s="9">
        <v>920</v>
      </c>
      <c r="J47" s="9">
        <v>9060147.55</v>
      </c>
      <c r="K47" s="9">
        <v>2056044.37</v>
      </c>
      <c r="L47" s="9">
        <v>6299303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704800.18</v>
      </c>
      <c r="S47" s="9">
        <v>8927124.38</v>
      </c>
      <c r="T47" s="9">
        <v>0</v>
      </c>
      <c r="U47" s="9">
        <v>0</v>
      </c>
      <c r="V47" s="9">
        <v>0</v>
      </c>
      <c r="W47" s="9">
        <v>8927124.38</v>
      </c>
      <c r="X47" s="9">
        <v>704800.18</v>
      </c>
      <c r="Y47" s="9">
        <v>0</v>
      </c>
      <c r="Z47" s="9">
        <v>8222324.2</v>
      </c>
      <c r="AA47" s="9">
        <v>6655050.14</v>
      </c>
      <c r="AB47" s="9">
        <v>0</v>
      </c>
      <c r="AC47" s="9">
        <v>1299771</v>
      </c>
      <c r="AD47" s="9">
        <v>0</v>
      </c>
      <c r="AE47" s="9">
        <v>5005939.8</v>
      </c>
      <c r="AF47" s="9">
        <v>349339.34</v>
      </c>
      <c r="AG47" s="9">
        <v>6554862.82</v>
      </c>
      <c r="AH47" s="9">
        <v>0</v>
      </c>
      <c r="AI47" s="9">
        <v>4985961.26</v>
      </c>
      <c r="AJ47" s="9">
        <v>0</v>
      </c>
      <c r="AK47" s="9">
        <v>1219562.22</v>
      </c>
      <c r="AL47" s="9">
        <v>9441886.42</v>
      </c>
      <c r="AM47" s="9">
        <v>0</v>
      </c>
      <c r="AN47" s="9">
        <v>0</v>
      </c>
      <c r="AO47" s="9">
        <v>9441886.42</v>
      </c>
      <c r="AP47" s="9">
        <v>9441886.42</v>
      </c>
      <c r="AQ47" s="9">
        <v>1000</v>
      </c>
      <c r="AR47" s="9">
        <v>920000</v>
      </c>
      <c r="AS47" s="9">
        <v>920000</v>
      </c>
      <c r="AT47" s="9">
        <v>9498</v>
      </c>
      <c r="AU47" s="9">
        <v>8738160</v>
      </c>
      <c r="AV47" s="9">
        <v>7818160</v>
      </c>
      <c r="AW47" s="9">
        <v>703726.4199999999</v>
      </c>
      <c r="AX47" s="9">
        <v>367649</v>
      </c>
      <c r="AY47" s="9">
        <v>338237495</v>
      </c>
      <c r="AZ47" s="9">
        <v>1930000</v>
      </c>
      <c r="BA47" s="9">
        <v>1775600000</v>
      </c>
      <c r="BB47" s="9">
        <v>0.00051813</v>
      </c>
      <c r="BC47" s="9">
        <v>1437362505</v>
      </c>
      <c r="BD47" s="9">
        <v>744740.63</v>
      </c>
      <c r="BE47" s="9">
        <v>968209</v>
      </c>
      <c r="BF47" s="9">
        <v>890752280</v>
      </c>
      <c r="BG47" s="9">
        <v>0.00877703</v>
      </c>
      <c r="BH47" s="9">
        <v>552514785</v>
      </c>
      <c r="BI47" s="9">
        <v>4849438.84</v>
      </c>
      <c r="BJ47" s="9">
        <v>564023</v>
      </c>
      <c r="BK47" s="9">
        <v>518901160</v>
      </c>
      <c r="BL47" s="9">
        <v>0.00135619</v>
      </c>
      <c r="BM47" s="9">
        <v>180663665</v>
      </c>
      <c r="BN47" s="9">
        <v>245014.26</v>
      </c>
      <c r="BO47" s="9">
        <v>5839194</v>
      </c>
      <c r="BP47" s="9">
        <v>0</v>
      </c>
      <c r="BQ47" s="9">
        <v>0</v>
      </c>
      <c r="BR47" s="9">
        <v>-74871</v>
      </c>
      <c r="BS47" s="9">
        <v>-15</v>
      </c>
      <c r="BT47" s="9">
        <v>0</v>
      </c>
      <c r="BU47" s="9">
        <v>5764308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5764308</v>
      </c>
      <c r="CC47" s="9">
        <v>0</v>
      </c>
      <c r="CD47" s="9">
        <v>5764308</v>
      </c>
      <c r="CE47" s="9">
        <v>920</v>
      </c>
      <c r="CF47" s="9">
        <v>0</v>
      </c>
      <c r="CG47" s="9">
        <v>920</v>
      </c>
      <c r="CH47" s="9">
        <v>8222324.2</v>
      </c>
      <c r="CI47" s="9">
        <v>1219562.22</v>
      </c>
      <c r="CJ47" s="9">
        <v>0</v>
      </c>
      <c r="CK47" s="9">
        <v>9441886.42</v>
      </c>
      <c r="CL47" s="9">
        <v>10262.92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6346.95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6382501.54</v>
      </c>
      <c r="DB47" s="9">
        <v>0</v>
      </c>
      <c r="DC47" s="9">
        <v>0</v>
      </c>
      <c r="DD47" s="9">
        <v>0</v>
      </c>
      <c r="DE47" s="9">
        <v>0</v>
      </c>
      <c r="DF47" s="9">
        <v>6382501.54</v>
      </c>
      <c r="DG47" s="9">
        <v>5744251.386</v>
      </c>
      <c r="DH47" s="9">
        <v>0</v>
      </c>
      <c r="DI47" s="9">
        <v>5839193.7299999995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  <c r="DP47">
        <v>658</v>
      </c>
      <c r="DQ47">
        <f t="shared" si="0"/>
        <v>0</v>
      </c>
    </row>
    <row r="48" spans="1:121" ht="15">
      <c r="A48" s="9">
        <v>665</v>
      </c>
      <c r="B48" s="9" t="s">
        <v>204</v>
      </c>
      <c r="C48" s="9">
        <v>598</v>
      </c>
      <c r="D48" s="9">
        <v>591</v>
      </c>
      <c r="E48" s="9">
        <v>1189</v>
      </c>
      <c r="F48" s="9">
        <v>595</v>
      </c>
      <c r="G48" s="9">
        <v>10</v>
      </c>
      <c r="H48" s="9">
        <v>0</v>
      </c>
      <c r="I48" s="9">
        <v>605</v>
      </c>
      <c r="J48" s="9">
        <v>6716994.68</v>
      </c>
      <c r="K48" s="9">
        <v>3566800.86</v>
      </c>
      <c r="L48" s="9">
        <v>2192715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957478.82</v>
      </c>
      <c r="S48" s="9">
        <v>6561491.76</v>
      </c>
      <c r="T48" s="9">
        <v>0</v>
      </c>
      <c r="U48" s="9">
        <v>0</v>
      </c>
      <c r="V48" s="9">
        <v>2124.32</v>
      </c>
      <c r="W48" s="9">
        <v>6559367.44</v>
      </c>
      <c r="X48" s="9">
        <v>957478.82</v>
      </c>
      <c r="Y48" s="9">
        <v>0</v>
      </c>
      <c r="Z48" s="9">
        <v>5601888.62</v>
      </c>
      <c r="AA48" s="9">
        <v>393287</v>
      </c>
      <c r="AB48" s="9">
        <v>0</v>
      </c>
      <c r="AC48" s="9">
        <v>393287</v>
      </c>
      <c r="AD48" s="9">
        <v>0</v>
      </c>
      <c r="AE48" s="9">
        <v>0</v>
      </c>
      <c r="AF48" s="9">
        <v>0</v>
      </c>
      <c r="AG48" s="9">
        <v>397450</v>
      </c>
      <c r="AH48" s="9">
        <v>0</v>
      </c>
      <c r="AI48" s="9">
        <v>0</v>
      </c>
      <c r="AJ48" s="9">
        <v>0</v>
      </c>
      <c r="AK48" s="9">
        <v>397450</v>
      </c>
      <c r="AL48" s="9">
        <v>5999338.62</v>
      </c>
      <c r="AM48" s="9">
        <v>0</v>
      </c>
      <c r="AN48" s="9">
        <v>0</v>
      </c>
      <c r="AO48" s="9">
        <v>5999338.62</v>
      </c>
      <c r="AP48" s="9">
        <v>5999338.62</v>
      </c>
      <c r="AQ48" s="9">
        <v>1000</v>
      </c>
      <c r="AR48" s="9">
        <v>605000</v>
      </c>
      <c r="AS48" s="9">
        <v>605000</v>
      </c>
      <c r="AT48" s="9">
        <v>9498</v>
      </c>
      <c r="AU48" s="9">
        <v>5746290</v>
      </c>
      <c r="AV48" s="9">
        <v>5141290</v>
      </c>
      <c r="AW48" s="9">
        <v>253048.6200000001</v>
      </c>
      <c r="AX48" s="9">
        <v>1076592</v>
      </c>
      <c r="AY48" s="9">
        <v>651338428</v>
      </c>
      <c r="AZ48" s="9">
        <v>2895000</v>
      </c>
      <c r="BA48" s="9">
        <v>1751475000</v>
      </c>
      <c r="BB48" s="9">
        <v>0.00034542</v>
      </c>
      <c r="BC48" s="9">
        <v>1100136572</v>
      </c>
      <c r="BD48" s="9">
        <v>380009.17</v>
      </c>
      <c r="BE48" s="9">
        <v>1452313</v>
      </c>
      <c r="BF48" s="9">
        <v>878649365</v>
      </c>
      <c r="BG48" s="9">
        <v>0.00585136</v>
      </c>
      <c r="BH48" s="9">
        <v>227310937</v>
      </c>
      <c r="BI48" s="9">
        <v>1330078.12</v>
      </c>
      <c r="BJ48" s="9">
        <v>846034</v>
      </c>
      <c r="BK48" s="9">
        <v>511850570</v>
      </c>
      <c r="BL48" s="9">
        <v>0.00049438</v>
      </c>
      <c r="BM48" s="9">
        <v>-139487858</v>
      </c>
      <c r="BN48" s="9">
        <v>-68960.01</v>
      </c>
      <c r="BO48" s="9">
        <v>1641127</v>
      </c>
      <c r="BP48" s="9">
        <v>0</v>
      </c>
      <c r="BQ48" s="9">
        <v>0</v>
      </c>
      <c r="BR48" s="9">
        <v>-21043</v>
      </c>
      <c r="BS48" s="9">
        <v>-413</v>
      </c>
      <c r="BT48" s="9">
        <v>0</v>
      </c>
      <c r="BU48" s="9">
        <v>1619671</v>
      </c>
      <c r="BV48" s="9">
        <v>357947</v>
      </c>
      <c r="BW48" s="9">
        <v>0</v>
      </c>
      <c r="BX48" s="9">
        <v>-4590</v>
      </c>
      <c r="BY48" s="9">
        <v>0</v>
      </c>
      <c r="BZ48" s="9">
        <v>353357</v>
      </c>
      <c r="CA48" s="9">
        <v>5</v>
      </c>
      <c r="CB48" s="9">
        <v>1973033</v>
      </c>
      <c r="CC48" s="9">
        <v>0</v>
      </c>
      <c r="CD48" s="9">
        <v>1973033</v>
      </c>
      <c r="CE48" s="9">
        <v>605</v>
      </c>
      <c r="CF48" s="9">
        <v>0</v>
      </c>
      <c r="CG48" s="9">
        <v>605</v>
      </c>
      <c r="CH48" s="9">
        <v>5601888.62</v>
      </c>
      <c r="CI48" s="9">
        <v>397450</v>
      </c>
      <c r="CJ48" s="9">
        <v>0</v>
      </c>
      <c r="CK48" s="9">
        <v>5999338.62</v>
      </c>
      <c r="CL48" s="9">
        <v>9916.26</v>
      </c>
      <c r="CM48" s="9"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2712.61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2221194</v>
      </c>
      <c r="DB48" s="9">
        <v>0</v>
      </c>
      <c r="DC48" s="9">
        <v>0</v>
      </c>
      <c r="DD48" s="9">
        <v>0</v>
      </c>
      <c r="DE48" s="9">
        <v>0</v>
      </c>
      <c r="DF48" s="9">
        <v>2221194</v>
      </c>
      <c r="DG48" s="9">
        <v>1999074.6</v>
      </c>
      <c r="DH48" s="9">
        <v>0</v>
      </c>
      <c r="DI48" s="9">
        <v>1999074.6</v>
      </c>
      <c r="DJ48" s="9">
        <v>357947</v>
      </c>
      <c r="DK48" s="9">
        <v>357947</v>
      </c>
      <c r="DL48" s="9">
        <v>0</v>
      </c>
      <c r="DM48" s="9">
        <v>-4590</v>
      </c>
      <c r="DN48" s="9">
        <v>0</v>
      </c>
      <c r="DO48" s="9">
        <v>353357</v>
      </c>
      <c r="DP48">
        <v>665</v>
      </c>
      <c r="DQ48">
        <f t="shared" si="0"/>
        <v>0</v>
      </c>
    </row>
    <row r="49" spans="1:121" ht="15">
      <c r="A49" s="9">
        <v>700</v>
      </c>
      <c r="B49" s="9" t="s">
        <v>205</v>
      </c>
      <c r="C49" s="9">
        <v>1059</v>
      </c>
      <c r="D49" s="9">
        <v>1054</v>
      </c>
      <c r="E49" s="9">
        <v>2113</v>
      </c>
      <c r="F49" s="9">
        <v>1057</v>
      </c>
      <c r="G49" s="9">
        <v>36</v>
      </c>
      <c r="H49" s="9">
        <v>0</v>
      </c>
      <c r="I49" s="9">
        <v>1093</v>
      </c>
      <c r="J49" s="9">
        <v>11588736</v>
      </c>
      <c r="K49" s="9">
        <v>2778929</v>
      </c>
      <c r="L49" s="9">
        <v>7903723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906084</v>
      </c>
      <c r="S49" s="9">
        <v>11472282</v>
      </c>
      <c r="T49" s="9">
        <v>78200</v>
      </c>
      <c r="U49" s="9">
        <v>0</v>
      </c>
      <c r="V49" s="9">
        <v>0</v>
      </c>
      <c r="W49" s="9">
        <v>11394082</v>
      </c>
      <c r="X49" s="9">
        <v>906084</v>
      </c>
      <c r="Y49" s="9">
        <v>0</v>
      </c>
      <c r="Z49" s="9">
        <v>10487998</v>
      </c>
      <c r="AA49" s="9">
        <v>1821220</v>
      </c>
      <c r="AB49" s="9">
        <v>78200</v>
      </c>
      <c r="AC49" s="9">
        <v>854500</v>
      </c>
      <c r="AD49" s="9">
        <v>0</v>
      </c>
      <c r="AE49" s="9">
        <v>750000</v>
      </c>
      <c r="AF49" s="9">
        <v>138520</v>
      </c>
      <c r="AG49" s="9">
        <v>1834034</v>
      </c>
      <c r="AH49" s="9">
        <v>0</v>
      </c>
      <c r="AI49" s="9">
        <v>750000</v>
      </c>
      <c r="AJ49" s="9">
        <v>0</v>
      </c>
      <c r="AK49" s="9">
        <v>945514</v>
      </c>
      <c r="AL49" s="9">
        <v>11433512</v>
      </c>
      <c r="AM49" s="9">
        <v>0</v>
      </c>
      <c r="AN49" s="9">
        <v>0</v>
      </c>
      <c r="AO49" s="9">
        <v>11433512</v>
      </c>
      <c r="AP49" s="9">
        <v>11433512</v>
      </c>
      <c r="AQ49" s="9">
        <v>1000</v>
      </c>
      <c r="AR49" s="9">
        <v>1093000</v>
      </c>
      <c r="AS49" s="9">
        <v>1093000</v>
      </c>
      <c r="AT49" s="9">
        <v>9498</v>
      </c>
      <c r="AU49" s="9">
        <v>10381314</v>
      </c>
      <c r="AV49" s="9">
        <v>9288314</v>
      </c>
      <c r="AW49" s="9">
        <v>1052198</v>
      </c>
      <c r="AX49" s="9">
        <v>367438</v>
      </c>
      <c r="AY49" s="9">
        <v>401609260</v>
      </c>
      <c r="AZ49" s="9">
        <v>1930000</v>
      </c>
      <c r="BA49" s="9">
        <v>2109490000</v>
      </c>
      <c r="BB49" s="9">
        <v>0.00051813</v>
      </c>
      <c r="BC49" s="9">
        <v>1707880740</v>
      </c>
      <c r="BD49" s="9">
        <v>884904.25</v>
      </c>
      <c r="BE49" s="9">
        <v>968209</v>
      </c>
      <c r="BF49" s="9">
        <v>1058252437</v>
      </c>
      <c r="BG49" s="9">
        <v>0.00877703</v>
      </c>
      <c r="BH49" s="9">
        <v>656643177</v>
      </c>
      <c r="BI49" s="9">
        <v>5763376.86</v>
      </c>
      <c r="BJ49" s="9">
        <v>564023</v>
      </c>
      <c r="BK49" s="9">
        <v>616477139</v>
      </c>
      <c r="BL49" s="9">
        <v>0.00170679</v>
      </c>
      <c r="BM49" s="9">
        <v>214867879</v>
      </c>
      <c r="BN49" s="9">
        <v>366734.35</v>
      </c>
      <c r="BO49" s="9">
        <v>7015015</v>
      </c>
      <c r="BP49" s="9">
        <v>0</v>
      </c>
      <c r="BQ49" s="9">
        <v>0</v>
      </c>
      <c r="BR49" s="9">
        <v>-89948</v>
      </c>
      <c r="BS49" s="9">
        <v>-20</v>
      </c>
      <c r="BT49" s="9">
        <v>0</v>
      </c>
      <c r="BU49" s="9">
        <v>6925047</v>
      </c>
      <c r="BV49" s="9">
        <v>192285</v>
      </c>
      <c r="BW49" s="9">
        <v>0</v>
      </c>
      <c r="BX49" s="9">
        <v>-2466</v>
      </c>
      <c r="BY49" s="9">
        <v>0</v>
      </c>
      <c r="BZ49" s="9">
        <v>189819</v>
      </c>
      <c r="CA49" s="9">
        <v>0</v>
      </c>
      <c r="CB49" s="9">
        <v>7114866</v>
      </c>
      <c r="CC49" s="9">
        <v>0</v>
      </c>
      <c r="CD49" s="9">
        <v>7114866</v>
      </c>
      <c r="CE49" s="9">
        <v>1093</v>
      </c>
      <c r="CF49" s="9">
        <v>0</v>
      </c>
      <c r="CG49" s="9">
        <v>1093</v>
      </c>
      <c r="CH49" s="9">
        <v>10487998</v>
      </c>
      <c r="CI49" s="9">
        <v>945514</v>
      </c>
      <c r="CJ49" s="9">
        <v>0</v>
      </c>
      <c r="CK49" s="9">
        <v>11433512</v>
      </c>
      <c r="CL49" s="9">
        <v>10460.67</v>
      </c>
      <c r="CM49" s="9"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6418.13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8008112.03</v>
      </c>
      <c r="DB49" s="9">
        <v>0</v>
      </c>
      <c r="DC49" s="9">
        <v>0</v>
      </c>
      <c r="DD49" s="9">
        <v>0</v>
      </c>
      <c r="DE49" s="9">
        <v>0</v>
      </c>
      <c r="DF49" s="9">
        <v>8008112.03</v>
      </c>
      <c r="DG49" s="9">
        <v>7207300.8270000005</v>
      </c>
      <c r="DH49" s="9">
        <v>0</v>
      </c>
      <c r="DI49" s="9">
        <v>7207300.8270000005</v>
      </c>
      <c r="DJ49" s="9">
        <v>192285</v>
      </c>
      <c r="DK49" s="9">
        <v>192285</v>
      </c>
      <c r="DL49" s="9">
        <v>0</v>
      </c>
      <c r="DM49" s="9">
        <v>-2466</v>
      </c>
      <c r="DN49" s="9">
        <v>0</v>
      </c>
      <c r="DO49" s="9">
        <v>189819</v>
      </c>
      <c r="DP49">
        <v>700</v>
      </c>
      <c r="DQ49">
        <f t="shared" si="0"/>
        <v>0</v>
      </c>
    </row>
    <row r="50" spans="1:121" ht="15">
      <c r="A50" s="9">
        <v>721</v>
      </c>
      <c r="B50" s="9" t="s">
        <v>206</v>
      </c>
      <c r="C50" s="9">
        <v>1561</v>
      </c>
      <c r="D50" s="9">
        <v>1584</v>
      </c>
      <c r="E50" s="9">
        <v>3145</v>
      </c>
      <c r="F50" s="9">
        <v>1573</v>
      </c>
      <c r="G50" s="9">
        <v>13</v>
      </c>
      <c r="H50" s="9">
        <v>0</v>
      </c>
      <c r="I50" s="9">
        <v>1586</v>
      </c>
      <c r="J50" s="9">
        <v>21332246.34</v>
      </c>
      <c r="K50" s="9">
        <v>13055197</v>
      </c>
      <c r="L50" s="9">
        <v>5601866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2675183.34</v>
      </c>
      <c r="S50" s="9">
        <v>21285195.19</v>
      </c>
      <c r="T50" s="9">
        <v>214800</v>
      </c>
      <c r="U50" s="9">
        <v>0</v>
      </c>
      <c r="V50" s="9">
        <v>8465.5</v>
      </c>
      <c r="W50" s="9">
        <v>21061929.69</v>
      </c>
      <c r="X50" s="9">
        <v>2675183.34</v>
      </c>
      <c r="Y50" s="9">
        <v>0</v>
      </c>
      <c r="Z50" s="9">
        <v>18386746.35</v>
      </c>
      <c r="AA50" s="9">
        <v>1968963.08</v>
      </c>
      <c r="AB50" s="9">
        <v>214800</v>
      </c>
      <c r="AC50" s="9">
        <v>984617</v>
      </c>
      <c r="AD50" s="9">
        <v>0</v>
      </c>
      <c r="AE50" s="9">
        <v>750000</v>
      </c>
      <c r="AF50" s="9">
        <v>19546.08</v>
      </c>
      <c r="AG50" s="9">
        <v>1967254.59</v>
      </c>
      <c r="AH50" s="9">
        <v>0</v>
      </c>
      <c r="AI50" s="9">
        <v>750000</v>
      </c>
      <c r="AJ50" s="9">
        <v>0</v>
      </c>
      <c r="AK50" s="9">
        <v>1197708.51</v>
      </c>
      <c r="AL50" s="9">
        <v>19584454.860000003</v>
      </c>
      <c r="AM50" s="9">
        <v>0</v>
      </c>
      <c r="AN50" s="9">
        <v>0</v>
      </c>
      <c r="AO50" s="9">
        <v>19584454.860000003</v>
      </c>
      <c r="AP50" s="9">
        <v>19584454.860000003</v>
      </c>
      <c r="AQ50" s="9">
        <v>1000</v>
      </c>
      <c r="AR50" s="9">
        <v>1586000</v>
      </c>
      <c r="AS50" s="9">
        <v>1586000</v>
      </c>
      <c r="AT50" s="9">
        <v>9498</v>
      </c>
      <c r="AU50" s="9">
        <v>15063828</v>
      </c>
      <c r="AV50" s="9">
        <v>13477828</v>
      </c>
      <c r="AW50" s="9">
        <v>4520626.860000003</v>
      </c>
      <c r="AX50" s="9">
        <v>694459</v>
      </c>
      <c r="AY50" s="9">
        <v>1101411500</v>
      </c>
      <c r="AZ50" s="9">
        <v>1930000</v>
      </c>
      <c r="BA50" s="9">
        <v>3060980000</v>
      </c>
      <c r="BB50" s="9">
        <v>0.00051813</v>
      </c>
      <c r="BC50" s="9">
        <v>1959568500</v>
      </c>
      <c r="BD50" s="9">
        <v>1015311.23</v>
      </c>
      <c r="BE50" s="9">
        <v>968209</v>
      </c>
      <c r="BF50" s="9">
        <v>1535579474</v>
      </c>
      <c r="BG50" s="9">
        <v>0.00877703</v>
      </c>
      <c r="BH50" s="9">
        <v>434167974</v>
      </c>
      <c r="BI50" s="9">
        <v>3810705.33</v>
      </c>
      <c r="BJ50" s="9">
        <v>564023</v>
      </c>
      <c r="BK50" s="9">
        <v>894540478</v>
      </c>
      <c r="BL50" s="9">
        <v>0.00505357</v>
      </c>
      <c r="BM50" s="9">
        <v>-206871022</v>
      </c>
      <c r="BN50" s="9">
        <v>-1045437.19</v>
      </c>
      <c r="BO50" s="9">
        <v>3780579</v>
      </c>
      <c r="BP50" s="9">
        <v>0</v>
      </c>
      <c r="BQ50" s="9">
        <v>0</v>
      </c>
      <c r="BR50" s="9">
        <v>-48475</v>
      </c>
      <c r="BS50" s="9">
        <v>-54</v>
      </c>
      <c r="BT50" s="9">
        <v>0</v>
      </c>
      <c r="BU50" s="9">
        <v>3732050</v>
      </c>
      <c r="BV50" s="9">
        <v>1552200</v>
      </c>
      <c r="BW50" s="9">
        <v>0</v>
      </c>
      <c r="BX50" s="9">
        <v>-19902</v>
      </c>
      <c r="BY50" s="9">
        <v>0</v>
      </c>
      <c r="BZ50" s="9">
        <v>1532298</v>
      </c>
      <c r="CA50" s="9">
        <v>1</v>
      </c>
      <c r="CB50" s="9">
        <v>5264349</v>
      </c>
      <c r="CC50" s="9">
        <v>0</v>
      </c>
      <c r="CD50" s="9">
        <v>5264349</v>
      </c>
      <c r="CE50" s="9">
        <v>1586</v>
      </c>
      <c r="CF50" s="9">
        <v>12.5</v>
      </c>
      <c r="CG50" s="9">
        <v>1598.5</v>
      </c>
      <c r="CH50" s="9">
        <v>18386746.35</v>
      </c>
      <c r="CI50" s="9">
        <v>1197708.51</v>
      </c>
      <c r="CJ50" s="9">
        <v>246435</v>
      </c>
      <c r="CK50" s="9">
        <v>19830889.860000003</v>
      </c>
      <c r="CL50" s="9">
        <v>12405.94</v>
      </c>
      <c r="CM50" s="9">
        <v>155074</v>
      </c>
      <c r="CN50" s="9">
        <v>155074</v>
      </c>
      <c r="CO50" s="9">
        <v>0</v>
      </c>
      <c r="CP50" s="9">
        <v>-1988</v>
      </c>
      <c r="CQ50" s="9">
        <v>0</v>
      </c>
      <c r="CR50" s="9">
        <v>153086</v>
      </c>
      <c r="CS50" s="9">
        <v>2383.72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5675802.7</v>
      </c>
      <c r="DB50" s="9">
        <v>0</v>
      </c>
      <c r="DC50" s="9">
        <v>249507.93</v>
      </c>
      <c r="DD50" s="9">
        <v>0</v>
      </c>
      <c r="DE50" s="9">
        <v>0</v>
      </c>
      <c r="DF50" s="9">
        <v>5925310.63</v>
      </c>
      <c r="DG50" s="9">
        <v>5332779.567</v>
      </c>
      <c r="DH50" s="9">
        <v>155074.25</v>
      </c>
      <c r="DI50" s="9">
        <v>5332779.567</v>
      </c>
      <c r="DJ50" s="9">
        <v>1397126</v>
      </c>
      <c r="DK50" s="9">
        <v>1397126</v>
      </c>
      <c r="DL50" s="9">
        <v>0</v>
      </c>
      <c r="DM50" s="9">
        <v>-17914</v>
      </c>
      <c r="DN50" s="9">
        <v>0</v>
      </c>
      <c r="DO50" s="9">
        <v>1379212</v>
      </c>
      <c r="DP50">
        <v>721</v>
      </c>
      <c r="DQ50">
        <f t="shared" si="0"/>
        <v>0</v>
      </c>
    </row>
    <row r="51" spans="1:121" ht="15">
      <c r="A51" s="9">
        <v>735</v>
      </c>
      <c r="B51" s="9" t="s">
        <v>207</v>
      </c>
      <c r="C51" s="9">
        <v>546</v>
      </c>
      <c r="D51" s="9">
        <v>552</v>
      </c>
      <c r="E51" s="9">
        <v>1098</v>
      </c>
      <c r="F51" s="9">
        <v>549</v>
      </c>
      <c r="G51" s="9">
        <v>10</v>
      </c>
      <c r="H51" s="9">
        <v>0</v>
      </c>
      <c r="I51" s="9">
        <v>559</v>
      </c>
      <c r="J51" s="9">
        <v>6567073.89</v>
      </c>
      <c r="K51" s="9">
        <v>2434353.16</v>
      </c>
      <c r="L51" s="9">
        <v>2972406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1160314.73</v>
      </c>
      <c r="S51" s="9">
        <v>6058460.99</v>
      </c>
      <c r="T51" s="9">
        <v>93440.67</v>
      </c>
      <c r="U51" s="9">
        <v>0</v>
      </c>
      <c r="V51" s="9">
        <v>388.87</v>
      </c>
      <c r="W51" s="9">
        <v>5964631.45</v>
      </c>
      <c r="X51" s="9">
        <v>1160314.73</v>
      </c>
      <c r="Y51" s="9">
        <v>0</v>
      </c>
      <c r="Z51" s="9">
        <v>4804316.72</v>
      </c>
      <c r="AA51" s="9">
        <v>406280.15</v>
      </c>
      <c r="AB51" s="9">
        <v>93440.67</v>
      </c>
      <c r="AC51" s="9">
        <v>312167.5</v>
      </c>
      <c r="AD51" s="9">
        <v>0</v>
      </c>
      <c r="AE51" s="9">
        <v>0</v>
      </c>
      <c r="AF51" s="9">
        <v>671.98</v>
      </c>
      <c r="AG51" s="9">
        <v>479391.09</v>
      </c>
      <c r="AH51" s="9">
        <v>0</v>
      </c>
      <c r="AI51" s="9">
        <v>0</v>
      </c>
      <c r="AJ51" s="9">
        <v>0</v>
      </c>
      <c r="AK51" s="9">
        <v>478719.11</v>
      </c>
      <c r="AL51" s="9">
        <v>5283035.83</v>
      </c>
      <c r="AM51" s="9">
        <v>0</v>
      </c>
      <c r="AN51" s="9">
        <v>0</v>
      </c>
      <c r="AO51" s="9">
        <v>5283035.83</v>
      </c>
      <c r="AP51" s="9">
        <v>5283035.83</v>
      </c>
      <c r="AQ51" s="9">
        <v>1000</v>
      </c>
      <c r="AR51" s="9">
        <v>559000</v>
      </c>
      <c r="AS51" s="9">
        <v>559000</v>
      </c>
      <c r="AT51" s="9">
        <v>9498</v>
      </c>
      <c r="AU51" s="9">
        <v>5309382</v>
      </c>
      <c r="AV51" s="9">
        <v>4724035.83</v>
      </c>
      <c r="AW51" s="9">
        <v>0</v>
      </c>
      <c r="AX51" s="9">
        <v>585285</v>
      </c>
      <c r="AY51" s="9">
        <v>327174302</v>
      </c>
      <c r="AZ51" s="9">
        <v>1930000</v>
      </c>
      <c r="BA51" s="9">
        <v>1078870000</v>
      </c>
      <c r="BB51" s="9">
        <v>0.00051813</v>
      </c>
      <c r="BC51" s="9">
        <v>751695698</v>
      </c>
      <c r="BD51" s="9">
        <v>389476.09</v>
      </c>
      <c r="BE51" s="9">
        <v>968209</v>
      </c>
      <c r="BF51" s="9">
        <v>541228831</v>
      </c>
      <c r="BG51" s="9">
        <v>0.00872835</v>
      </c>
      <c r="BH51" s="9">
        <v>214054529</v>
      </c>
      <c r="BI51" s="9">
        <v>1868342.85</v>
      </c>
      <c r="BJ51" s="9">
        <v>564023</v>
      </c>
      <c r="BK51" s="9">
        <v>315288857</v>
      </c>
      <c r="BL51" s="9">
        <v>0</v>
      </c>
      <c r="BM51" s="9">
        <v>-11885445</v>
      </c>
      <c r="BN51" s="9">
        <v>0</v>
      </c>
      <c r="BO51" s="9">
        <v>2257819</v>
      </c>
      <c r="BP51" s="9">
        <v>0</v>
      </c>
      <c r="BQ51" s="9">
        <v>0</v>
      </c>
      <c r="BR51" s="9">
        <v>-28950</v>
      </c>
      <c r="BS51" s="9">
        <v>-26</v>
      </c>
      <c r="BT51" s="9">
        <v>0</v>
      </c>
      <c r="BU51" s="9">
        <v>2228843</v>
      </c>
      <c r="BV51" s="9">
        <v>396634</v>
      </c>
      <c r="BW51" s="9">
        <v>0</v>
      </c>
      <c r="BX51" s="9">
        <v>-5086</v>
      </c>
      <c r="BY51" s="9">
        <v>0</v>
      </c>
      <c r="BZ51" s="9">
        <v>391548</v>
      </c>
      <c r="CA51" s="9">
        <v>0</v>
      </c>
      <c r="CB51" s="9">
        <v>2620391</v>
      </c>
      <c r="CC51" s="9">
        <v>0</v>
      </c>
      <c r="CD51" s="9">
        <v>2620391</v>
      </c>
      <c r="CE51" s="9">
        <v>559</v>
      </c>
      <c r="CF51" s="9">
        <v>0</v>
      </c>
      <c r="CG51" s="9">
        <v>559</v>
      </c>
      <c r="CH51" s="9">
        <v>4804316.72</v>
      </c>
      <c r="CI51" s="9">
        <v>478719.11</v>
      </c>
      <c r="CJ51" s="9">
        <v>0</v>
      </c>
      <c r="CK51" s="9">
        <v>5283035.83</v>
      </c>
      <c r="CL51" s="9">
        <v>9450.87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4039.03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2949392.15</v>
      </c>
      <c r="DB51" s="9">
        <v>0</v>
      </c>
      <c r="DC51" s="9">
        <v>0</v>
      </c>
      <c r="DD51" s="9">
        <v>0</v>
      </c>
      <c r="DE51" s="9">
        <v>0</v>
      </c>
      <c r="DF51" s="9">
        <v>2949392.15</v>
      </c>
      <c r="DG51" s="9">
        <v>2654452.935</v>
      </c>
      <c r="DH51" s="9">
        <v>0</v>
      </c>
      <c r="DI51" s="9">
        <v>2654452.935</v>
      </c>
      <c r="DJ51" s="9">
        <v>396634</v>
      </c>
      <c r="DK51" s="9">
        <v>396634</v>
      </c>
      <c r="DL51" s="9">
        <v>0</v>
      </c>
      <c r="DM51" s="9">
        <v>-5086</v>
      </c>
      <c r="DN51" s="9">
        <v>0</v>
      </c>
      <c r="DO51" s="9">
        <v>391548</v>
      </c>
      <c r="DP51">
        <v>735</v>
      </c>
      <c r="DQ51">
        <f t="shared" si="0"/>
        <v>0</v>
      </c>
    </row>
    <row r="52" spans="1:121" ht="15">
      <c r="A52" s="9">
        <v>777</v>
      </c>
      <c r="B52" s="9" t="s">
        <v>208</v>
      </c>
      <c r="C52" s="9">
        <v>3508</v>
      </c>
      <c r="D52" s="9">
        <v>3477</v>
      </c>
      <c r="E52" s="9">
        <v>6985</v>
      </c>
      <c r="F52" s="9">
        <v>3493</v>
      </c>
      <c r="G52" s="9">
        <v>18</v>
      </c>
      <c r="H52" s="9">
        <v>-1</v>
      </c>
      <c r="I52" s="9">
        <v>3510</v>
      </c>
      <c r="J52" s="9">
        <v>40282613.18</v>
      </c>
      <c r="K52" s="9">
        <v>18908382.96</v>
      </c>
      <c r="L52" s="9">
        <v>17950794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3423436.22</v>
      </c>
      <c r="S52" s="9">
        <v>40312670.88</v>
      </c>
      <c r="T52" s="9">
        <v>2201599</v>
      </c>
      <c r="U52" s="9">
        <v>0</v>
      </c>
      <c r="V52" s="9">
        <v>2225.12</v>
      </c>
      <c r="W52" s="9">
        <v>38108846.76</v>
      </c>
      <c r="X52" s="9">
        <v>3423436.22</v>
      </c>
      <c r="Y52" s="9">
        <v>0</v>
      </c>
      <c r="Z52" s="9">
        <v>34685410.54</v>
      </c>
      <c r="AA52" s="9">
        <v>2969609.49</v>
      </c>
      <c r="AB52" s="9">
        <v>2201599</v>
      </c>
      <c r="AC52" s="9">
        <v>731771</v>
      </c>
      <c r="AD52" s="9">
        <v>0</v>
      </c>
      <c r="AE52" s="9">
        <v>0</v>
      </c>
      <c r="AF52" s="9">
        <v>36239.49</v>
      </c>
      <c r="AG52" s="9">
        <v>3034930.82</v>
      </c>
      <c r="AH52" s="9">
        <v>0</v>
      </c>
      <c r="AI52" s="9">
        <v>0</v>
      </c>
      <c r="AJ52" s="9">
        <v>0</v>
      </c>
      <c r="AK52" s="9">
        <v>2998691.33</v>
      </c>
      <c r="AL52" s="9">
        <v>37684101.87</v>
      </c>
      <c r="AM52" s="9">
        <v>0</v>
      </c>
      <c r="AN52" s="9">
        <v>0</v>
      </c>
      <c r="AO52" s="9">
        <v>37684101.87</v>
      </c>
      <c r="AP52" s="9">
        <v>37684101.87</v>
      </c>
      <c r="AQ52" s="9">
        <v>1000</v>
      </c>
      <c r="AR52" s="9">
        <v>3510000</v>
      </c>
      <c r="AS52" s="9">
        <v>3510000</v>
      </c>
      <c r="AT52" s="9">
        <v>9498</v>
      </c>
      <c r="AU52" s="9">
        <v>33337980</v>
      </c>
      <c r="AV52" s="9">
        <v>29827980</v>
      </c>
      <c r="AW52" s="9">
        <v>4346121.869999997</v>
      </c>
      <c r="AX52" s="9">
        <v>574488</v>
      </c>
      <c r="AY52" s="9">
        <v>2016451491</v>
      </c>
      <c r="AZ52" s="9">
        <v>1930000</v>
      </c>
      <c r="BA52" s="9">
        <v>6774300000</v>
      </c>
      <c r="BB52" s="9">
        <v>0.00051813</v>
      </c>
      <c r="BC52" s="9">
        <v>4757848509</v>
      </c>
      <c r="BD52" s="9">
        <v>2465184.05</v>
      </c>
      <c r="BE52" s="9">
        <v>968209</v>
      </c>
      <c r="BF52" s="9">
        <v>3398413590</v>
      </c>
      <c r="BG52" s="9">
        <v>0.00877703</v>
      </c>
      <c r="BH52" s="9">
        <v>1381962099</v>
      </c>
      <c r="BI52" s="9">
        <v>12129522.8</v>
      </c>
      <c r="BJ52" s="9">
        <v>564023</v>
      </c>
      <c r="BK52" s="9">
        <v>1979720730</v>
      </c>
      <c r="BL52" s="9">
        <v>0.00219532</v>
      </c>
      <c r="BM52" s="9">
        <v>-36730761</v>
      </c>
      <c r="BN52" s="9">
        <v>-80635.77</v>
      </c>
      <c r="BO52" s="9">
        <v>14514071</v>
      </c>
      <c r="BP52" s="9">
        <v>0</v>
      </c>
      <c r="BQ52" s="9">
        <v>0</v>
      </c>
      <c r="BR52" s="9">
        <v>-186102</v>
      </c>
      <c r="BS52" s="9">
        <v>-101</v>
      </c>
      <c r="BT52" s="9">
        <v>0</v>
      </c>
      <c r="BU52" s="9">
        <v>14327868</v>
      </c>
      <c r="BV52" s="9">
        <v>1826091</v>
      </c>
      <c r="BW52" s="9">
        <v>0</v>
      </c>
      <c r="BX52" s="9">
        <v>-23414</v>
      </c>
      <c r="BY52" s="9">
        <v>0</v>
      </c>
      <c r="BZ52" s="9">
        <v>1802677</v>
      </c>
      <c r="CA52" s="9">
        <v>1</v>
      </c>
      <c r="CB52" s="9">
        <v>16130546</v>
      </c>
      <c r="CC52" s="9">
        <v>0</v>
      </c>
      <c r="CD52" s="9">
        <v>16130546</v>
      </c>
      <c r="CE52" s="9">
        <v>3510</v>
      </c>
      <c r="CF52" s="9">
        <v>0</v>
      </c>
      <c r="CG52" s="9">
        <v>3510</v>
      </c>
      <c r="CH52" s="9">
        <v>34685410.54</v>
      </c>
      <c r="CI52" s="9">
        <v>2998691.33</v>
      </c>
      <c r="CJ52" s="9">
        <v>0</v>
      </c>
      <c r="CK52" s="9">
        <v>37684101.87</v>
      </c>
      <c r="CL52" s="9">
        <v>10736.21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4135.06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18155735.92</v>
      </c>
      <c r="DB52" s="9">
        <v>0</v>
      </c>
      <c r="DC52" s="9">
        <v>0</v>
      </c>
      <c r="DD52" s="9">
        <v>0</v>
      </c>
      <c r="DE52" s="9">
        <v>0</v>
      </c>
      <c r="DF52" s="9">
        <v>18155735.92</v>
      </c>
      <c r="DG52" s="9">
        <v>16340162.328000002</v>
      </c>
      <c r="DH52" s="9">
        <v>0</v>
      </c>
      <c r="DI52" s="9">
        <v>16340162.328000002</v>
      </c>
      <c r="DJ52" s="9">
        <v>1826091</v>
      </c>
      <c r="DK52" s="9">
        <v>1826091</v>
      </c>
      <c r="DL52" s="9">
        <v>0</v>
      </c>
      <c r="DM52" s="9">
        <v>-23414</v>
      </c>
      <c r="DN52" s="9">
        <v>0</v>
      </c>
      <c r="DO52" s="9">
        <v>1802677</v>
      </c>
      <c r="DP52">
        <v>777</v>
      </c>
      <c r="DQ52">
        <f t="shared" si="0"/>
        <v>0</v>
      </c>
    </row>
    <row r="53" spans="1:121" ht="15">
      <c r="A53" s="9">
        <v>840</v>
      </c>
      <c r="B53" s="9" t="s">
        <v>209</v>
      </c>
      <c r="C53" s="9">
        <v>200</v>
      </c>
      <c r="D53" s="9">
        <v>198</v>
      </c>
      <c r="E53" s="9">
        <v>398</v>
      </c>
      <c r="F53" s="9">
        <v>199</v>
      </c>
      <c r="G53" s="9">
        <v>0</v>
      </c>
      <c r="H53" s="9">
        <v>0</v>
      </c>
      <c r="I53" s="9">
        <v>199</v>
      </c>
      <c r="J53" s="9">
        <v>2735351.21</v>
      </c>
      <c r="K53" s="9">
        <v>890620.69</v>
      </c>
      <c r="L53" s="9">
        <v>940884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903846.52</v>
      </c>
      <c r="S53" s="9">
        <v>2735351.22</v>
      </c>
      <c r="T53" s="9">
        <v>0</v>
      </c>
      <c r="U53" s="9">
        <v>0</v>
      </c>
      <c r="V53" s="9">
        <v>0</v>
      </c>
      <c r="W53" s="9">
        <v>2735351.22</v>
      </c>
      <c r="X53" s="9">
        <v>903846.52</v>
      </c>
      <c r="Y53" s="9">
        <v>0</v>
      </c>
      <c r="Z53" s="9">
        <v>1831504.7</v>
      </c>
      <c r="AA53" s="9">
        <v>239646.38</v>
      </c>
      <c r="AB53" s="9">
        <v>0</v>
      </c>
      <c r="AC53" s="9">
        <v>239644</v>
      </c>
      <c r="AD53" s="9">
        <v>0</v>
      </c>
      <c r="AE53" s="9">
        <v>0</v>
      </c>
      <c r="AF53" s="9">
        <v>2.38</v>
      </c>
      <c r="AG53" s="9">
        <v>244000</v>
      </c>
      <c r="AH53" s="9">
        <v>0</v>
      </c>
      <c r="AI53" s="9">
        <v>0</v>
      </c>
      <c r="AJ53" s="9">
        <v>0</v>
      </c>
      <c r="AK53" s="9">
        <v>243997.62</v>
      </c>
      <c r="AL53" s="9">
        <v>2075502.3199999998</v>
      </c>
      <c r="AM53" s="9">
        <v>0</v>
      </c>
      <c r="AN53" s="9">
        <v>0</v>
      </c>
      <c r="AO53" s="9">
        <v>2075502.3199999998</v>
      </c>
      <c r="AP53" s="9">
        <v>2075502.3199999998</v>
      </c>
      <c r="AQ53" s="9">
        <v>1000</v>
      </c>
      <c r="AR53" s="9">
        <v>199000</v>
      </c>
      <c r="AS53" s="9">
        <v>199000</v>
      </c>
      <c r="AT53" s="9">
        <v>9498</v>
      </c>
      <c r="AU53" s="9">
        <v>1890102</v>
      </c>
      <c r="AV53" s="9">
        <v>1691102</v>
      </c>
      <c r="AW53" s="9">
        <v>185400.31999999983</v>
      </c>
      <c r="AX53" s="9">
        <v>579400</v>
      </c>
      <c r="AY53" s="9">
        <v>115300512</v>
      </c>
      <c r="AZ53" s="9">
        <v>1930000</v>
      </c>
      <c r="BA53" s="9">
        <v>384070000</v>
      </c>
      <c r="BB53" s="9">
        <v>0.00051813</v>
      </c>
      <c r="BC53" s="9">
        <v>268769488</v>
      </c>
      <c r="BD53" s="9">
        <v>139257.53</v>
      </c>
      <c r="BE53" s="9">
        <v>968209</v>
      </c>
      <c r="BF53" s="9">
        <v>192673591</v>
      </c>
      <c r="BG53" s="9">
        <v>0.00877703</v>
      </c>
      <c r="BH53" s="9">
        <v>77373079</v>
      </c>
      <c r="BI53" s="9">
        <v>679105.84</v>
      </c>
      <c r="BJ53" s="9">
        <v>564023</v>
      </c>
      <c r="BK53" s="9">
        <v>112240577</v>
      </c>
      <c r="BL53" s="9">
        <v>0.00165181</v>
      </c>
      <c r="BM53" s="9">
        <v>-3059935</v>
      </c>
      <c r="BN53" s="9">
        <v>-5054.43</v>
      </c>
      <c r="BO53" s="9">
        <v>813309</v>
      </c>
      <c r="BP53" s="9">
        <v>0</v>
      </c>
      <c r="BQ53" s="9">
        <v>0</v>
      </c>
      <c r="BR53" s="9">
        <v>-10428</v>
      </c>
      <c r="BS53" s="9">
        <v>-6</v>
      </c>
      <c r="BT53" s="9">
        <v>0</v>
      </c>
      <c r="BU53" s="9">
        <v>802875</v>
      </c>
      <c r="BV53" s="9">
        <v>26204</v>
      </c>
      <c r="BW53" s="9">
        <v>0</v>
      </c>
      <c r="BX53" s="9">
        <v>-336</v>
      </c>
      <c r="BY53" s="9">
        <v>0</v>
      </c>
      <c r="BZ53" s="9">
        <v>25868</v>
      </c>
      <c r="CA53" s="9">
        <v>1</v>
      </c>
      <c r="CB53" s="9">
        <v>828744</v>
      </c>
      <c r="CC53" s="9">
        <v>0</v>
      </c>
      <c r="CD53" s="9">
        <v>828744</v>
      </c>
      <c r="CE53" s="9">
        <v>199</v>
      </c>
      <c r="CF53" s="9">
        <v>0</v>
      </c>
      <c r="CG53" s="9">
        <v>199</v>
      </c>
      <c r="CH53" s="9">
        <v>1831504.7</v>
      </c>
      <c r="CI53" s="9">
        <v>243997.62</v>
      </c>
      <c r="CJ53" s="9">
        <v>0</v>
      </c>
      <c r="CK53" s="9">
        <v>2075502.3199999998</v>
      </c>
      <c r="CL53" s="9">
        <v>10429.66</v>
      </c>
      <c r="CM53" s="9"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4086.98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932792.41</v>
      </c>
      <c r="DB53" s="9">
        <v>0</v>
      </c>
      <c r="DC53" s="9">
        <v>0</v>
      </c>
      <c r="DD53" s="9">
        <v>0</v>
      </c>
      <c r="DE53" s="9">
        <v>0</v>
      </c>
      <c r="DF53" s="9">
        <v>932792.41</v>
      </c>
      <c r="DG53" s="9">
        <v>839513.169</v>
      </c>
      <c r="DH53" s="9">
        <v>0</v>
      </c>
      <c r="DI53" s="9">
        <v>839513.169</v>
      </c>
      <c r="DJ53" s="9">
        <v>26204</v>
      </c>
      <c r="DK53" s="9">
        <v>26204</v>
      </c>
      <c r="DL53" s="9">
        <v>0</v>
      </c>
      <c r="DM53" s="9">
        <v>-336</v>
      </c>
      <c r="DN53" s="9">
        <v>0</v>
      </c>
      <c r="DO53" s="9">
        <v>25868</v>
      </c>
      <c r="DP53">
        <v>840</v>
      </c>
      <c r="DQ53">
        <f t="shared" si="0"/>
        <v>0</v>
      </c>
    </row>
    <row r="54" spans="1:121" ht="15">
      <c r="A54" s="9">
        <v>870</v>
      </c>
      <c r="B54" s="9" t="s">
        <v>210</v>
      </c>
      <c r="C54" s="9">
        <v>887</v>
      </c>
      <c r="D54" s="9">
        <v>884</v>
      </c>
      <c r="E54" s="9">
        <v>1771</v>
      </c>
      <c r="F54" s="9">
        <v>886</v>
      </c>
      <c r="G54" s="9">
        <v>11</v>
      </c>
      <c r="H54" s="9">
        <v>0</v>
      </c>
      <c r="I54" s="9">
        <v>897</v>
      </c>
      <c r="J54" s="9">
        <v>8674181.44</v>
      </c>
      <c r="K54" s="9">
        <v>1799920.23</v>
      </c>
      <c r="L54" s="9">
        <v>5841679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1032582.21</v>
      </c>
      <c r="S54" s="9">
        <v>8915353.38</v>
      </c>
      <c r="T54" s="9">
        <v>60000</v>
      </c>
      <c r="U54" s="9">
        <v>0</v>
      </c>
      <c r="V54" s="9">
        <v>0</v>
      </c>
      <c r="W54" s="9">
        <v>8855353.38</v>
      </c>
      <c r="X54" s="9">
        <v>1032582.21</v>
      </c>
      <c r="Y54" s="9">
        <v>0</v>
      </c>
      <c r="Z54" s="9">
        <v>7822771.17</v>
      </c>
      <c r="AA54" s="9">
        <v>409844.28</v>
      </c>
      <c r="AB54" s="9">
        <v>60000</v>
      </c>
      <c r="AC54" s="9">
        <v>349591</v>
      </c>
      <c r="AD54" s="9">
        <v>0</v>
      </c>
      <c r="AE54" s="9">
        <v>0</v>
      </c>
      <c r="AF54" s="9">
        <v>253.28</v>
      </c>
      <c r="AG54" s="9">
        <v>407910.92</v>
      </c>
      <c r="AH54" s="9">
        <v>0</v>
      </c>
      <c r="AI54" s="9">
        <v>0</v>
      </c>
      <c r="AJ54" s="9">
        <v>0</v>
      </c>
      <c r="AK54" s="9">
        <v>407657.64</v>
      </c>
      <c r="AL54" s="9">
        <v>8230428.81</v>
      </c>
      <c r="AM54" s="9">
        <v>0</v>
      </c>
      <c r="AN54" s="9">
        <v>0</v>
      </c>
      <c r="AO54" s="9">
        <v>8230428.81</v>
      </c>
      <c r="AP54" s="9">
        <v>8230428.81</v>
      </c>
      <c r="AQ54" s="9">
        <v>1000</v>
      </c>
      <c r="AR54" s="9">
        <v>897000</v>
      </c>
      <c r="AS54" s="9">
        <v>897000</v>
      </c>
      <c r="AT54" s="9">
        <v>9498</v>
      </c>
      <c r="AU54" s="9">
        <v>8519706</v>
      </c>
      <c r="AV54" s="9">
        <v>7333428.81</v>
      </c>
      <c r="AW54" s="9">
        <v>0</v>
      </c>
      <c r="AX54" s="9">
        <v>336741</v>
      </c>
      <c r="AY54" s="9">
        <v>302056459</v>
      </c>
      <c r="AZ54" s="9">
        <v>1930000</v>
      </c>
      <c r="BA54" s="9">
        <v>1731210000</v>
      </c>
      <c r="BB54" s="9">
        <v>0.00051813</v>
      </c>
      <c r="BC54" s="9">
        <v>1429153541</v>
      </c>
      <c r="BD54" s="9">
        <v>740487.32</v>
      </c>
      <c r="BE54" s="9">
        <v>968209</v>
      </c>
      <c r="BF54" s="9">
        <v>868483473</v>
      </c>
      <c r="BG54" s="9">
        <v>0.00844395</v>
      </c>
      <c r="BH54" s="9">
        <v>566427014</v>
      </c>
      <c r="BI54" s="9">
        <v>4782881.38</v>
      </c>
      <c r="BJ54" s="9">
        <v>564023</v>
      </c>
      <c r="BK54" s="9">
        <v>505928631</v>
      </c>
      <c r="BL54" s="9">
        <v>0</v>
      </c>
      <c r="BM54" s="9">
        <v>203872172</v>
      </c>
      <c r="BN54" s="9">
        <v>0</v>
      </c>
      <c r="BO54" s="9">
        <v>5523369</v>
      </c>
      <c r="BP54" s="9">
        <v>0</v>
      </c>
      <c r="BQ54" s="9">
        <v>0</v>
      </c>
      <c r="BR54" s="9">
        <v>-70822</v>
      </c>
      <c r="BS54" s="9">
        <v>-287</v>
      </c>
      <c r="BT54" s="9">
        <v>0</v>
      </c>
      <c r="BU54" s="9">
        <v>5452260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4</v>
      </c>
      <c r="CB54" s="9">
        <v>5452264</v>
      </c>
      <c r="CC54" s="9">
        <v>0</v>
      </c>
      <c r="CD54" s="9">
        <v>5452264</v>
      </c>
      <c r="CE54" s="9">
        <v>897</v>
      </c>
      <c r="CF54" s="9">
        <v>0</v>
      </c>
      <c r="CG54" s="9">
        <v>897</v>
      </c>
      <c r="CH54" s="9">
        <v>7822771.17</v>
      </c>
      <c r="CI54" s="9">
        <v>407657.64</v>
      </c>
      <c r="CJ54" s="9">
        <v>0</v>
      </c>
      <c r="CK54" s="9">
        <v>8230428.81</v>
      </c>
      <c r="CL54" s="9">
        <v>9175.51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6157.6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5918835.07</v>
      </c>
      <c r="DB54" s="9">
        <v>0</v>
      </c>
      <c r="DC54" s="9">
        <v>0</v>
      </c>
      <c r="DD54" s="9">
        <v>0</v>
      </c>
      <c r="DE54" s="9">
        <v>0</v>
      </c>
      <c r="DF54" s="9">
        <v>5918835.07</v>
      </c>
      <c r="DG54" s="9">
        <v>5326951.563</v>
      </c>
      <c r="DH54" s="9">
        <v>0</v>
      </c>
      <c r="DI54" s="9">
        <v>5523368.7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  <c r="DP54">
        <v>870</v>
      </c>
      <c r="DQ54">
        <f t="shared" si="0"/>
        <v>0</v>
      </c>
    </row>
    <row r="55" spans="1:121" ht="15">
      <c r="A55" s="9">
        <v>882</v>
      </c>
      <c r="B55" s="9" t="s">
        <v>211</v>
      </c>
      <c r="C55" s="9">
        <v>436</v>
      </c>
      <c r="D55" s="9">
        <v>397</v>
      </c>
      <c r="E55" s="9">
        <v>833</v>
      </c>
      <c r="F55" s="9">
        <v>417</v>
      </c>
      <c r="G55" s="9">
        <v>10</v>
      </c>
      <c r="H55" s="9">
        <v>0</v>
      </c>
      <c r="I55" s="9">
        <v>427</v>
      </c>
      <c r="J55" s="9">
        <v>5133983.27</v>
      </c>
      <c r="K55" s="9">
        <v>1871898</v>
      </c>
      <c r="L55" s="9">
        <v>2571335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690750.27</v>
      </c>
      <c r="S55" s="9">
        <v>5084992.66</v>
      </c>
      <c r="T55" s="9">
        <v>0</v>
      </c>
      <c r="U55" s="9">
        <v>0</v>
      </c>
      <c r="V55" s="9">
        <v>0</v>
      </c>
      <c r="W55" s="9">
        <v>5084992.66</v>
      </c>
      <c r="X55" s="9">
        <v>690750.27</v>
      </c>
      <c r="Y55" s="9">
        <v>0</v>
      </c>
      <c r="Z55" s="9">
        <v>4394242.39</v>
      </c>
      <c r="AA55" s="9">
        <v>161229.16</v>
      </c>
      <c r="AB55" s="9">
        <v>0</v>
      </c>
      <c r="AC55" s="9">
        <v>125000</v>
      </c>
      <c r="AD55" s="9">
        <v>0</v>
      </c>
      <c r="AE55" s="9">
        <v>0</v>
      </c>
      <c r="AF55" s="9">
        <v>36229.16</v>
      </c>
      <c r="AG55" s="9">
        <v>161229.16</v>
      </c>
      <c r="AH55" s="9">
        <v>0</v>
      </c>
      <c r="AI55" s="9">
        <v>0</v>
      </c>
      <c r="AJ55" s="9">
        <v>0</v>
      </c>
      <c r="AK55" s="9">
        <v>125000</v>
      </c>
      <c r="AL55" s="9">
        <v>4519242.39</v>
      </c>
      <c r="AM55" s="9">
        <v>0</v>
      </c>
      <c r="AN55" s="9">
        <v>0</v>
      </c>
      <c r="AO55" s="9">
        <v>4519242.39</v>
      </c>
      <c r="AP55" s="9">
        <v>4519242.39</v>
      </c>
      <c r="AQ55" s="9">
        <v>1000</v>
      </c>
      <c r="AR55" s="9">
        <v>427000</v>
      </c>
      <c r="AS55" s="9">
        <v>427000</v>
      </c>
      <c r="AT55" s="9">
        <v>9498</v>
      </c>
      <c r="AU55" s="9">
        <v>4055646</v>
      </c>
      <c r="AV55" s="9">
        <v>3628646</v>
      </c>
      <c r="AW55" s="9">
        <v>463596.38999999966</v>
      </c>
      <c r="AX55" s="9">
        <v>474894</v>
      </c>
      <c r="AY55" s="9">
        <v>202779915</v>
      </c>
      <c r="AZ55" s="9">
        <v>1930000</v>
      </c>
      <c r="BA55" s="9">
        <v>824110000</v>
      </c>
      <c r="BB55" s="9">
        <v>0.00051813</v>
      </c>
      <c r="BC55" s="9">
        <v>621330085</v>
      </c>
      <c r="BD55" s="9">
        <v>321929.76</v>
      </c>
      <c r="BE55" s="9">
        <v>968209</v>
      </c>
      <c r="BF55" s="9">
        <v>413425243</v>
      </c>
      <c r="BG55" s="9">
        <v>0.00877703</v>
      </c>
      <c r="BH55" s="9">
        <v>210645328</v>
      </c>
      <c r="BI55" s="9">
        <v>1848840.36</v>
      </c>
      <c r="BJ55" s="9">
        <v>564023</v>
      </c>
      <c r="BK55" s="9">
        <v>240837821</v>
      </c>
      <c r="BL55" s="9">
        <v>0.00192493</v>
      </c>
      <c r="BM55" s="9">
        <v>38057906</v>
      </c>
      <c r="BN55" s="9">
        <v>73258.8</v>
      </c>
      <c r="BO55" s="9">
        <v>2244029</v>
      </c>
      <c r="BP55" s="9">
        <v>0</v>
      </c>
      <c r="BQ55" s="9">
        <v>0</v>
      </c>
      <c r="BR55" s="9">
        <v>-28773</v>
      </c>
      <c r="BS55" s="9">
        <v>-10</v>
      </c>
      <c r="BT55" s="9">
        <v>0</v>
      </c>
      <c r="BU55" s="9">
        <v>2215246</v>
      </c>
      <c r="BV55" s="9">
        <v>100718</v>
      </c>
      <c r="BW55" s="9">
        <v>0</v>
      </c>
      <c r="BX55" s="9">
        <v>-1291</v>
      </c>
      <c r="BY55" s="9">
        <v>0</v>
      </c>
      <c r="BZ55" s="9">
        <v>99427</v>
      </c>
      <c r="CA55" s="9">
        <v>0</v>
      </c>
      <c r="CB55" s="9">
        <v>2314673</v>
      </c>
      <c r="CC55" s="9">
        <v>0</v>
      </c>
      <c r="CD55" s="9">
        <v>2314673</v>
      </c>
      <c r="CE55" s="9">
        <v>427</v>
      </c>
      <c r="CF55" s="9">
        <v>0</v>
      </c>
      <c r="CG55" s="9">
        <v>427</v>
      </c>
      <c r="CH55" s="9">
        <v>4394242.39</v>
      </c>
      <c r="CI55" s="9">
        <v>125000</v>
      </c>
      <c r="CJ55" s="9">
        <v>0</v>
      </c>
      <c r="CK55" s="9">
        <v>4519242.39</v>
      </c>
      <c r="CL55" s="9">
        <v>10583.71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5255.34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2605274.83</v>
      </c>
      <c r="DB55" s="9">
        <v>0</v>
      </c>
      <c r="DC55" s="9">
        <v>0</v>
      </c>
      <c r="DD55" s="9">
        <v>0</v>
      </c>
      <c r="DE55" s="9">
        <v>0</v>
      </c>
      <c r="DF55" s="9">
        <v>2605274.83</v>
      </c>
      <c r="DG55" s="9">
        <v>2344747.347</v>
      </c>
      <c r="DH55" s="9">
        <v>0</v>
      </c>
      <c r="DI55" s="9">
        <v>2344747.347</v>
      </c>
      <c r="DJ55" s="9">
        <v>100718</v>
      </c>
      <c r="DK55" s="9">
        <v>100718</v>
      </c>
      <c r="DL55" s="9">
        <v>0</v>
      </c>
      <c r="DM55" s="9">
        <v>-1291</v>
      </c>
      <c r="DN55" s="9">
        <v>0</v>
      </c>
      <c r="DO55" s="9">
        <v>99427</v>
      </c>
      <c r="DP55">
        <v>882</v>
      </c>
      <c r="DQ55">
        <f t="shared" si="0"/>
        <v>0</v>
      </c>
    </row>
    <row r="56" spans="1:121" ht="15">
      <c r="A56" s="9">
        <v>896</v>
      </c>
      <c r="B56" s="9" t="s">
        <v>212</v>
      </c>
      <c r="C56" s="9">
        <v>889</v>
      </c>
      <c r="D56" s="9">
        <v>891</v>
      </c>
      <c r="E56" s="9">
        <v>1780</v>
      </c>
      <c r="F56" s="9">
        <v>890</v>
      </c>
      <c r="G56" s="9">
        <v>34</v>
      </c>
      <c r="H56" s="9">
        <v>0</v>
      </c>
      <c r="I56" s="9">
        <v>924</v>
      </c>
      <c r="J56" s="9">
        <v>10384581.84</v>
      </c>
      <c r="K56" s="9">
        <v>5927773.43</v>
      </c>
      <c r="L56" s="9">
        <v>3494052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962756.41</v>
      </c>
      <c r="S56" s="9">
        <v>10377820.26</v>
      </c>
      <c r="T56" s="9">
        <v>0</v>
      </c>
      <c r="U56" s="9">
        <v>0</v>
      </c>
      <c r="V56" s="9">
        <v>0</v>
      </c>
      <c r="W56" s="9">
        <v>10377820.26</v>
      </c>
      <c r="X56" s="9">
        <v>962756.41</v>
      </c>
      <c r="Y56" s="9">
        <v>0</v>
      </c>
      <c r="Z56" s="9">
        <v>9415063.85</v>
      </c>
      <c r="AA56" s="9">
        <v>1751105.64</v>
      </c>
      <c r="AB56" s="9">
        <v>0</v>
      </c>
      <c r="AC56" s="9">
        <v>1750680</v>
      </c>
      <c r="AD56" s="9">
        <v>0</v>
      </c>
      <c r="AE56" s="9">
        <v>0</v>
      </c>
      <c r="AF56" s="9">
        <v>425.64</v>
      </c>
      <c r="AG56" s="9">
        <v>1789260</v>
      </c>
      <c r="AH56" s="9">
        <v>14748</v>
      </c>
      <c r="AI56" s="9">
        <v>0</v>
      </c>
      <c r="AJ56" s="9">
        <v>0</v>
      </c>
      <c r="AK56" s="9">
        <v>1803582.36</v>
      </c>
      <c r="AL56" s="9">
        <v>11218646.209999999</v>
      </c>
      <c r="AM56" s="9">
        <v>0</v>
      </c>
      <c r="AN56" s="9">
        <v>0</v>
      </c>
      <c r="AO56" s="9">
        <v>11218646.209999999</v>
      </c>
      <c r="AP56" s="9">
        <v>11218646.209999999</v>
      </c>
      <c r="AQ56" s="9">
        <v>1000</v>
      </c>
      <c r="AR56" s="9">
        <v>924000</v>
      </c>
      <c r="AS56" s="9">
        <v>924000</v>
      </c>
      <c r="AT56" s="9">
        <v>9498</v>
      </c>
      <c r="AU56" s="9">
        <v>8776152</v>
      </c>
      <c r="AV56" s="9">
        <v>7852152</v>
      </c>
      <c r="AW56" s="9">
        <v>2442494.209999999</v>
      </c>
      <c r="AX56" s="9">
        <v>641480</v>
      </c>
      <c r="AY56" s="9">
        <v>592727245</v>
      </c>
      <c r="AZ56" s="9">
        <v>1930000</v>
      </c>
      <c r="BA56" s="9">
        <v>1783320000</v>
      </c>
      <c r="BB56" s="9">
        <v>0.00051813</v>
      </c>
      <c r="BC56" s="9">
        <v>1190592755</v>
      </c>
      <c r="BD56" s="9">
        <v>616881.82</v>
      </c>
      <c r="BE56" s="9">
        <v>968209</v>
      </c>
      <c r="BF56" s="9">
        <v>894625116</v>
      </c>
      <c r="BG56" s="9">
        <v>0.00877703</v>
      </c>
      <c r="BH56" s="9">
        <v>301897871</v>
      </c>
      <c r="BI56" s="9">
        <v>2649766.67</v>
      </c>
      <c r="BJ56" s="9">
        <v>564023</v>
      </c>
      <c r="BK56" s="9">
        <v>521157252</v>
      </c>
      <c r="BL56" s="9">
        <v>0.00468667</v>
      </c>
      <c r="BM56" s="9">
        <v>-71569993</v>
      </c>
      <c r="BN56" s="9">
        <v>-335424.94</v>
      </c>
      <c r="BO56" s="9">
        <v>2931224</v>
      </c>
      <c r="BP56" s="9">
        <v>0</v>
      </c>
      <c r="BQ56" s="9">
        <v>0</v>
      </c>
      <c r="BR56" s="9">
        <v>-37585</v>
      </c>
      <c r="BS56" s="9">
        <v>-30</v>
      </c>
      <c r="BT56" s="9">
        <v>0</v>
      </c>
      <c r="BU56" s="9">
        <v>2893609</v>
      </c>
      <c r="BV56" s="9">
        <v>254846</v>
      </c>
      <c r="BW56" s="9">
        <v>0</v>
      </c>
      <c r="BX56" s="9">
        <v>-3268</v>
      </c>
      <c r="BY56" s="9">
        <v>0</v>
      </c>
      <c r="BZ56" s="9">
        <v>251578</v>
      </c>
      <c r="CA56" s="9">
        <v>1</v>
      </c>
      <c r="CB56" s="9">
        <v>3145188</v>
      </c>
      <c r="CC56" s="9">
        <v>0</v>
      </c>
      <c r="CD56" s="9">
        <v>3145188</v>
      </c>
      <c r="CE56" s="9">
        <v>924</v>
      </c>
      <c r="CF56" s="9">
        <v>0</v>
      </c>
      <c r="CG56" s="9">
        <v>924</v>
      </c>
      <c r="CH56" s="9">
        <v>9415063.85</v>
      </c>
      <c r="CI56" s="9">
        <v>1803582.36</v>
      </c>
      <c r="CJ56" s="9">
        <v>0</v>
      </c>
      <c r="CK56" s="9">
        <v>11218646.209999999</v>
      </c>
      <c r="CL56" s="9">
        <v>12141.39</v>
      </c>
      <c r="CM56" s="9"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3172.32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3540077.05</v>
      </c>
      <c r="DB56" s="9">
        <v>0</v>
      </c>
      <c r="DC56" s="9">
        <v>0</v>
      </c>
      <c r="DD56" s="9">
        <v>0</v>
      </c>
      <c r="DE56" s="9">
        <v>0</v>
      </c>
      <c r="DF56" s="9">
        <v>3540077.05</v>
      </c>
      <c r="DG56" s="9">
        <v>3186069.3449999997</v>
      </c>
      <c r="DH56" s="9">
        <v>0</v>
      </c>
      <c r="DI56" s="9">
        <v>3186069.3449999997</v>
      </c>
      <c r="DJ56" s="9">
        <v>254846</v>
      </c>
      <c r="DK56" s="9">
        <v>254846</v>
      </c>
      <c r="DL56" s="9">
        <v>0</v>
      </c>
      <c r="DM56" s="9">
        <v>-3268</v>
      </c>
      <c r="DN56" s="9">
        <v>0</v>
      </c>
      <c r="DO56" s="9">
        <v>251578</v>
      </c>
      <c r="DP56">
        <v>896</v>
      </c>
      <c r="DQ56">
        <f t="shared" si="0"/>
        <v>0</v>
      </c>
    </row>
    <row r="57" spans="1:121" ht="15">
      <c r="A57" s="9">
        <v>903</v>
      </c>
      <c r="B57" s="9" t="s">
        <v>213</v>
      </c>
      <c r="C57" s="9">
        <v>865</v>
      </c>
      <c r="D57" s="9">
        <v>854</v>
      </c>
      <c r="E57" s="9">
        <v>1719</v>
      </c>
      <c r="F57" s="9">
        <v>860</v>
      </c>
      <c r="G57" s="9">
        <v>36</v>
      </c>
      <c r="H57" s="9">
        <v>0</v>
      </c>
      <c r="I57" s="9">
        <v>896</v>
      </c>
      <c r="J57" s="9">
        <v>9950734.45</v>
      </c>
      <c r="K57" s="9">
        <v>2351534.89</v>
      </c>
      <c r="L57" s="9">
        <v>5932507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1666692.56</v>
      </c>
      <c r="S57" s="9">
        <v>9597016.3</v>
      </c>
      <c r="T57" s="9">
        <v>0</v>
      </c>
      <c r="U57" s="9">
        <v>0</v>
      </c>
      <c r="V57" s="9">
        <v>0</v>
      </c>
      <c r="W57" s="9">
        <v>9597016.3</v>
      </c>
      <c r="X57" s="9">
        <v>1666692.56</v>
      </c>
      <c r="Y57" s="9">
        <v>0</v>
      </c>
      <c r="Z57" s="9">
        <v>7930323.74</v>
      </c>
      <c r="AA57" s="9">
        <v>705825</v>
      </c>
      <c r="AB57" s="9">
        <v>0</v>
      </c>
      <c r="AC57" s="9">
        <v>705825</v>
      </c>
      <c r="AD57" s="9">
        <v>0</v>
      </c>
      <c r="AE57" s="9">
        <v>0</v>
      </c>
      <c r="AF57" s="9">
        <v>0</v>
      </c>
      <c r="AG57" s="9">
        <v>717675</v>
      </c>
      <c r="AH57" s="9">
        <v>0</v>
      </c>
      <c r="AI57" s="9">
        <v>0</v>
      </c>
      <c r="AJ57" s="9">
        <v>0</v>
      </c>
      <c r="AK57" s="9">
        <v>717675</v>
      </c>
      <c r="AL57" s="9">
        <v>8647998.74</v>
      </c>
      <c r="AM57" s="9">
        <v>0</v>
      </c>
      <c r="AN57" s="9">
        <v>0</v>
      </c>
      <c r="AO57" s="9">
        <v>8647998.74</v>
      </c>
      <c r="AP57" s="9">
        <v>8647998.74</v>
      </c>
      <c r="AQ57" s="9">
        <v>1000</v>
      </c>
      <c r="AR57" s="9">
        <v>896000</v>
      </c>
      <c r="AS57" s="9">
        <v>896000</v>
      </c>
      <c r="AT57" s="9">
        <v>9498</v>
      </c>
      <c r="AU57" s="9">
        <v>8510208</v>
      </c>
      <c r="AV57" s="9">
        <v>7614208</v>
      </c>
      <c r="AW57" s="9">
        <v>137790.74000000022</v>
      </c>
      <c r="AX57" s="9">
        <v>334948</v>
      </c>
      <c r="AY57" s="9">
        <v>300113118</v>
      </c>
      <c r="AZ57" s="9">
        <v>1930000</v>
      </c>
      <c r="BA57" s="9">
        <v>1729280000</v>
      </c>
      <c r="BB57" s="9">
        <v>0.00051813</v>
      </c>
      <c r="BC57" s="9">
        <v>1429166882</v>
      </c>
      <c r="BD57" s="9">
        <v>740494.24</v>
      </c>
      <c r="BE57" s="9">
        <v>968209</v>
      </c>
      <c r="BF57" s="9">
        <v>867515264</v>
      </c>
      <c r="BG57" s="9">
        <v>0.00877703</v>
      </c>
      <c r="BH57" s="9">
        <v>567402146</v>
      </c>
      <c r="BI57" s="9">
        <v>4980105.66</v>
      </c>
      <c r="BJ57" s="9">
        <v>564023</v>
      </c>
      <c r="BK57" s="9">
        <v>505364608</v>
      </c>
      <c r="BL57" s="9">
        <v>0.00027266</v>
      </c>
      <c r="BM57" s="9">
        <v>205251490</v>
      </c>
      <c r="BN57" s="9">
        <v>55963.87</v>
      </c>
      <c r="BO57" s="9">
        <v>5776564</v>
      </c>
      <c r="BP57" s="9">
        <v>0</v>
      </c>
      <c r="BQ57" s="9">
        <v>0</v>
      </c>
      <c r="BR57" s="9">
        <v>-74068</v>
      </c>
      <c r="BS57" s="9">
        <v>-15</v>
      </c>
      <c r="BT57" s="9">
        <v>0</v>
      </c>
      <c r="BU57" s="9">
        <v>5702481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5702481</v>
      </c>
      <c r="CC57" s="9">
        <v>0</v>
      </c>
      <c r="CD57" s="9">
        <v>5702481</v>
      </c>
      <c r="CE57" s="9">
        <v>896</v>
      </c>
      <c r="CF57" s="9">
        <v>0</v>
      </c>
      <c r="CG57" s="9">
        <v>896</v>
      </c>
      <c r="CH57" s="9">
        <v>7930323.74</v>
      </c>
      <c r="CI57" s="9">
        <v>717675</v>
      </c>
      <c r="CJ57" s="9">
        <v>0</v>
      </c>
      <c r="CK57" s="9">
        <v>8647998.74</v>
      </c>
      <c r="CL57" s="9">
        <v>9651.78</v>
      </c>
      <c r="CM57" s="9"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6447.06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6020608.94</v>
      </c>
      <c r="DB57" s="9">
        <v>0</v>
      </c>
      <c r="DC57" s="9">
        <v>0</v>
      </c>
      <c r="DD57" s="9">
        <v>0</v>
      </c>
      <c r="DE57" s="9">
        <v>9624</v>
      </c>
      <c r="DF57" s="9">
        <v>6010984.94</v>
      </c>
      <c r="DG57" s="9">
        <v>5409886.446</v>
      </c>
      <c r="DH57" s="9">
        <v>0</v>
      </c>
      <c r="DI57" s="9">
        <v>5776563.7700000005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>
        <v>0</v>
      </c>
      <c r="DP57">
        <v>903</v>
      </c>
      <c r="DQ57">
        <f t="shared" si="0"/>
        <v>0</v>
      </c>
    </row>
    <row r="58" spans="1:121" ht="15">
      <c r="A58" s="9">
        <v>910</v>
      </c>
      <c r="B58" s="9" t="s">
        <v>214</v>
      </c>
      <c r="C58" s="9">
        <v>1455</v>
      </c>
      <c r="D58" s="9">
        <v>1445</v>
      </c>
      <c r="E58" s="9">
        <v>2900</v>
      </c>
      <c r="F58" s="9">
        <v>1450</v>
      </c>
      <c r="G58" s="9">
        <v>29</v>
      </c>
      <c r="H58" s="9">
        <v>0</v>
      </c>
      <c r="I58" s="9">
        <v>1479</v>
      </c>
      <c r="J58" s="9">
        <v>14653431.87</v>
      </c>
      <c r="K58" s="9">
        <v>6187509.51</v>
      </c>
      <c r="L58" s="9">
        <v>7465582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1000340.36</v>
      </c>
      <c r="S58" s="9">
        <v>14619051.5</v>
      </c>
      <c r="T58" s="9">
        <v>101328</v>
      </c>
      <c r="U58" s="9">
        <v>0</v>
      </c>
      <c r="V58" s="9">
        <v>2517.53</v>
      </c>
      <c r="W58" s="9">
        <v>14515205.97</v>
      </c>
      <c r="X58" s="9">
        <v>1000340.36</v>
      </c>
      <c r="Y58" s="9">
        <v>0</v>
      </c>
      <c r="Z58" s="9">
        <v>13514865.61</v>
      </c>
      <c r="AA58" s="9">
        <v>1655585.2</v>
      </c>
      <c r="AB58" s="9">
        <v>101328</v>
      </c>
      <c r="AC58" s="9">
        <v>1553795</v>
      </c>
      <c r="AD58" s="9">
        <v>0</v>
      </c>
      <c r="AE58" s="9">
        <v>0</v>
      </c>
      <c r="AF58" s="9">
        <v>462.2</v>
      </c>
      <c r="AG58" s="9">
        <v>1719700.86</v>
      </c>
      <c r="AH58" s="9">
        <v>114442.91</v>
      </c>
      <c r="AI58" s="9">
        <v>0</v>
      </c>
      <c r="AJ58" s="9">
        <v>0</v>
      </c>
      <c r="AK58" s="9">
        <v>1833681.57</v>
      </c>
      <c r="AL58" s="9">
        <v>15348547.18</v>
      </c>
      <c r="AM58" s="9">
        <v>0</v>
      </c>
      <c r="AN58" s="9">
        <v>0</v>
      </c>
      <c r="AO58" s="9">
        <v>15348547.18</v>
      </c>
      <c r="AP58" s="9">
        <v>15348547.18</v>
      </c>
      <c r="AQ58" s="9">
        <v>1000</v>
      </c>
      <c r="AR58" s="9">
        <v>1479000</v>
      </c>
      <c r="AS58" s="9">
        <v>1479000</v>
      </c>
      <c r="AT58" s="9">
        <v>9498</v>
      </c>
      <c r="AU58" s="9">
        <v>14047542</v>
      </c>
      <c r="AV58" s="9">
        <v>12568542</v>
      </c>
      <c r="AW58" s="9">
        <v>1301005.1799999997</v>
      </c>
      <c r="AX58" s="9">
        <v>593664</v>
      </c>
      <c r="AY58" s="9">
        <v>878029774</v>
      </c>
      <c r="AZ58" s="9">
        <v>1930000</v>
      </c>
      <c r="BA58" s="9">
        <v>2854470000</v>
      </c>
      <c r="BB58" s="9">
        <v>0.00051813</v>
      </c>
      <c r="BC58" s="9">
        <v>1976440226</v>
      </c>
      <c r="BD58" s="9">
        <v>1024052.97</v>
      </c>
      <c r="BE58" s="9">
        <v>968209</v>
      </c>
      <c r="BF58" s="9">
        <v>1431981111</v>
      </c>
      <c r="BG58" s="9">
        <v>0.00877703</v>
      </c>
      <c r="BH58" s="9">
        <v>553951337</v>
      </c>
      <c r="BI58" s="9">
        <v>4862047.5</v>
      </c>
      <c r="BJ58" s="9">
        <v>564023</v>
      </c>
      <c r="BK58" s="9">
        <v>834190017</v>
      </c>
      <c r="BL58" s="9">
        <v>0.0015596</v>
      </c>
      <c r="BM58" s="9">
        <v>-43839757</v>
      </c>
      <c r="BN58" s="9">
        <v>-68372.49</v>
      </c>
      <c r="BO58" s="9">
        <v>5817728</v>
      </c>
      <c r="BP58" s="9">
        <v>0</v>
      </c>
      <c r="BQ58" s="9">
        <v>0</v>
      </c>
      <c r="BR58" s="9">
        <v>-74596</v>
      </c>
      <c r="BS58" s="9">
        <v>-43</v>
      </c>
      <c r="BT58" s="9">
        <v>0</v>
      </c>
      <c r="BU58" s="9">
        <v>5743089</v>
      </c>
      <c r="BV58" s="9">
        <v>991407</v>
      </c>
      <c r="BW58" s="9">
        <v>0</v>
      </c>
      <c r="BX58" s="9">
        <v>-12712</v>
      </c>
      <c r="BY58" s="9">
        <v>0</v>
      </c>
      <c r="BZ58" s="9">
        <v>978695</v>
      </c>
      <c r="CA58" s="9">
        <v>0</v>
      </c>
      <c r="CB58" s="9">
        <v>6721784</v>
      </c>
      <c r="CC58" s="9">
        <v>0</v>
      </c>
      <c r="CD58" s="9">
        <v>6721784</v>
      </c>
      <c r="CE58" s="9">
        <v>1479</v>
      </c>
      <c r="CF58" s="9">
        <v>0</v>
      </c>
      <c r="CG58" s="9">
        <v>1479</v>
      </c>
      <c r="CH58" s="9">
        <v>13514865.61</v>
      </c>
      <c r="CI58" s="9">
        <v>1833681.57</v>
      </c>
      <c r="CJ58" s="9">
        <v>0</v>
      </c>
      <c r="CK58" s="9">
        <v>15348547.18</v>
      </c>
      <c r="CL58" s="9">
        <v>10377.65</v>
      </c>
      <c r="CM58" s="9"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3933.56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7565705.34</v>
      </c>
      <c r="DB58" s="9">
        <v>0</v>
      </c>
      <c r="DC58" s="9">
        <v>0</v>
      </c>
      <c r="DD58" s="9">
        <v>0</v>
      </c>
      <c r="DE58" s="9">
        <v>0</v>
      </c>
      <c r="DF58" s="9">
        <v>7565705.34</v>
      </c>
      <c r="DG58" s="9">
        <v>6809134.806</v>
      </c>
      <c r="DH58" s="9">
        <v>0</v>
      </c>
      <c r="DI58" s="9">
        <v>6809134.806</v>
      </c>
      <c r="DJ58" s="9">
        <v>991407</v>
      </c>
      <c r="DK58" s="9">
        <v>991407</v>
      </c>
      <c r="DL58" s="9">
        <v>0</v>
      </c>
      <c r="DM58" s="9">
        <v>-12712</v>
      </c>
      <c r="DN58" s="9">
        <v>0</v>
      </c>
      <c r="DO58" s="9">
        <v>978695</v>
      </c>
      <c r="DP58">
        <v>910</v>
      </c>
      <c r="DQ58">
        <f t="shared" si="0"/>
        <v>0</v>
      </c>
    </row>
    <row r="59" spans="1:121" ht="15">
      <c r="A59" s="9">
        <v>980</v>
      </c>
      <c r="B59" s="9" t="s">
        <v>215</v>
      </c>
      <c r="C59" s="9">
        <v>578</v>
      </c>
      <c r="D59" s="9">
        <v>572</v>
      </c>
      <c r="E59" s="9">
        <v>1150</v>
      </c>
      <c r="F59" s="9">
        <v>575</v>
      </c>
      <c r="G59" s="9">
        <v>32</v>
      </c>
      <c r="H59" s="9">
        <v>0</v>
      </c>
      <c r="I59" s="9">
        <v>607</v>
      </c>
      <c r="J59" s="9">
        <v>6993137.91</v>
      </c>
      <c r="K59" s="9">
        <v>1250768.14</v>
      </c>
      <c r="L59" s="9">
        <v>4215746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1526623.77</v>
      </c>
      <c r="S59" s="9">
        <v>6970058.72</v>
      </c>
      <c r="T59" s="9">
        <v>0</v>
      </c>
      <c r="U59" s="9">
        <v>0</v>
      </c>
      <c r="V59" s="9">
        <v>0</v>
      </c>
      <c r="W59" s="9">
        <v>6970058.72</v>
      </c>
      <c r="X59" s="9">
        <v>1526623.77</v>
      </c>
      <c r="Y59" s="9">
        <v>0</v>
      </c>
      <c r="Z59" s="9">
        <v>5443434.95</v>
      </c>
      <c r="AA59" s="9">
        <v>3717126.09</v>
      </c>
      <c r="AB59" s="9">
        <v>0</v>
      </c>
      <c r="AC59" s="9">
        <v>596535</v>
      </c>
      <c r="AD59" s="9">
        <v>0</v>
      </c>
      <c r="AE59" s="9">
        <v>2758637.45</v>
      </c>
      <c r="AF59" s="9">
        <v>361953.64</v>
      </c>
      <c r="AG59" s="9">
        <v>3721706.92</v>
      </c>
      <c r="AH59" s="9">
        <v>0</v>
      </c>
      <c r="AI59" s="9">
        <v>2754725</v>
      </c>
      <c r="AJ59" s="9">
        <v>0</v>
      </c>
      <c r="AK59" s="9">
        <v>605028.28</v>
      </c>
      <c r="AL59" s="9">
        <v>6048463.23</v>
      </c>
      <c r="AM59" s="9">
        <v>0</v>
      </c>
      <c r="AN59" s="9">
        <v>0</v>
      </c>
      <c r="AO59" s="9">
        <v>6048463.23</v>
      </c>
      <c r="AP59" s="9">
        <v>6048463.23</v>
      </c>
      <c r="AQ59" s="9">
        <v>1000</v>
      </c>
      <c r="AR59" s="9">
        <v>607000</v>
      </c>
      <c r="AS59" s="9">
        <v>607000</v>
      </c>
      <c r="AT59" s="9">
        <v>9498</v>
      </c>
      <c r="AU59" s="9">
        <v>5765286</v>
      </c>
      <c r="AV59" s="9">
        <v>5158286</v>
      </c>
      <c r="AW59" s="9">
        <v>283177.23000000045</v>
      </c>
      <c r="AX59" s="9">
        <v>287610</v>
      </c>
      <c r="AY59" s="9">
        <v>174579029</v>
      </c>
      <c r="AZ59" s="9">
        <v>1930000</v>
      </c>
      <c r="BA59" s="9">
        <v>1171510000</v>
      </c>
      <c r="BB59" s="9">
        <v>0.00051813</v>
      </c>
      <c r="BC59" s="9">
        <v>996930971</v>
      </c>
      <c r="BD59" s="9">
        <v>516539.84</v>
      </c>
      <c r="BE59" s="9">
        <v>968209</v>
      </c>
      <c r="BF59" s="9">
        <v>587702863</v>
      </c>
      <c r="BG59" s="9">
        <v>0.00877703</v>
      </c>
      <c r="BH59" s="9">
        <v>413123834</v>
      </c>
      <c r="BI59" s="9">
        <v>3626000.28</v>
      </c>
      <c r="BJ59" s="9">
        <v>564023</v>
      </c>
      <c r="BK59" s="9">
        <v>342361961</v>
      </c>
      <c r="BL59" s="9">
        <v>0.00082713</v>
      </c>
      <c r="BM59" s="9">
        <v>167782932</v>
      </c>
      <c r="BN59" s="9">
        <v>138778.3</v>
      </c>
      <c r="BO59" s="9">
        <v>4281318</v>
      </c>
      <c r="BP59" s="9">
        <v>0</v>
      </c>
      <c r="BQ59" s="9">
        <v>0</v>
      </c>
      <c r="BR59" s="9">
        <v>-54896</v>
      </c>
      <c r="BS59" s="9">
        <v>-9</v>
      </c>
      <c r="BT59" s="9">
        <v>0</v>
      </c>
      <c r="BU59" s="9">
        <v>4226413</v>
      </c>
      <c r="BV59" s="9"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4226413</v>
      </c>
      <c r="CC59" s="9">
        <v>0</v>
      </c>
      <c r="CD59" s="9">
        <v>4226413</v>
      </c>
      <c r="CE59" s="9">
        <v>607</v>
      </c>
      <c r="CF59" s="9">
        <v>0</v>
      </c>
      <c r="CG59" s="9">
        <v>607</v>
      </c>
      <c r="CH59" s="9">
        <v>5443434.95</v>
      </c>
      <c r="CI59" s="9">
        <v>605028.28</v>
      </c>
      <c r="CJ59" s="9">
        <v>0</v>
      </c>
      <c r="CK59" s="9">
        <v>6048463.23</v>
      </c>
      <c r="CL59" s="9">
        <v>9964.52</v>
      </c>
      <c r="CM59" s="9"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7053.24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4271439.51</v>
      </c>
      <c r="DB59" s="9">
        <v>0</v>
      </c>
      <c r="DC59" s="9">
        <v>0</v>
      </c>
      <c r="DD59" s="9">
        <v>0</v>
      </c>
      <c r="DE59" s="9">
        <v>0</v>
      </c>
      <c r="DF59" s="9">
        <v>4271439.51</v>
      </c>
      <c r="DG59" s="9">
        <v>3844295.559</v>
      </c>
      <c r="DH59" s="9">
        <v>0</v>
      </c>
      <c r="DI59" s="9">
        <v>4281318.42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  <c r="DP59">
        <v>980</v>
      </c>
      <c r="DQ59">
        <f t="shared" si="0"/>
        <v>0</v>
      </c>
    </row>
    <row r="60" spans="1:121" ht="15">
      <c r="A60" s="9">
        <v>994</v>
      </c>
      <c r="B60" s="9" t="s">
        <v>216</v>
      </c>
      <c r="C60" s="9">
        <v>244</v>
      </c>
      <c r="D60" s="9">
        <v>244</v>
      </c>
      <c r="E60" s="9">
        <v>488</v>
      </c>
      <c r="F60" s="9">
        <v>244</v>
      </c>
      <c r="G60" s="9">
        <v>4</v>
      </c>
      <c r="H60" s="9">
        <v>0</v>
      </c>
      <c r="I60" s="9">
        <v>248</v>
      </c>
      <c r="J60" s="9">
        <v>3360439.25</v>
      </c>
      <c r="K60" s="9">
        <v>1355438.13</v>
      </c>
      <c r="L60" s="9">
        <v>1572823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432178.12</v>
      </c>
      <c r="S60" s="9">
        <v>3405900.5</v>
      </c>
      <c r="T60" s="9">
        <v>43729</v>
      </c>
      <c r="U60" s="9">
        <v>0</v>
      </c>
      <c r="V60" s="9">
        <v>0</v>
      </c>
      <c r="W60" s="9">
        <v>3362171.5</v>
      </c>
      <c r="X60" s="9">
        <v>432178.12</v>
      </c>
      <c r="Y60" s="9">
        <v>0</v>
      </c>
      <c r="Z60" s="9">
        <v>2929993.38</v>
      </c>
      <c r="AA60" s="9">
        <v>43729</v>
      </c>
      <c r="AB60" s="9">
        <v>43729</v>
      </c>
      <c r="AC60" s="9">
        <v>0</v>
      </c>
      <c r="AD60" s="9">
        <v>0</v>
      </c>
      <c r="AE60" s="9">
        <v>0</v>
      </c>
      <c r="AF60" s="9">
        <v>0</v>
      </c>
      <c r="AG60" s="9">
        <v>43729</v>
      </c>
      <c r="AH60" s="9">
        <v>0</v>
      </c>
      <c r="AI60" s="9">
        <v>0</v>
      </c>
      <c r="AJ60" s="9">
        <v>0</v>
      </c>
      <c r="AK60" s="9">
        <v>43729</v>
      </c>
      <c r="AL60" s="9">
        <v>2973722.38</v>
      </c>
      <c r="AM60" s="9">
        <v>0</v>
      </c>
      <c r="AN60" s="9">
        <v>0</v>
      </c>
      <c r="AO60" s="9">
        <v>2973722.38</v>
      </c>
      <c r="AP60" s="9">
        <v>2973722.38</v>
      </c>
      <c r="AQ60" s="9">
        <v>1000</v>
      </c>
      <c r="AR60" s="9">
        <v>248000</v>
      </c>
      <c r="AS60" s="9">
        <v>248000</v>
      </c>
      <c r="AT60" s="9">
        <v>9498</v>
      </c>
      <c r="AU60" s="9">
        <v>2355504</v>
      </c>
      <c r="AV60" s="9">
        <v>2107504</v>
      </c>
      <c r="AW60" s="9">
        <v>618218.3799999999</v>
      </c>
      <c r="AX60" s="9">
        <v>501888</v>
      </c>
      <c r="AY60" s="9">
        <v>124468166</v>
      </c>
      <c r="AZ60" s="9">
        <v>1930000</v>
      </c>
      <c r="BA60" s="9">
        <v>478640000</v>
      </c>
      <c r="BB60" s="9">
        <v>0.00051813</v>
      </c>
      <c r="BC60" s="9">
        <v>354171834</v>
      </c>
      <c r="BD60" s="9">
        <v>183507.05</v>
      </c>
      <c r="BE60" s="9">
        <v>968209</v>
      </c>
      <c r="BF60" s="9">
        <v>240115832</v>
      </c>
      <c r="BG60" s="9">
        <v>0.00877703</v>
      </c>
      <c r="BH60" s="9">
        <v>115647666</v>
      </c>
      <c r="BI60" s="9">
        <v>1015043.03</v>
      </c>
      <c r="BJ60" s="9">
        <v>564023</v>
      </c>
      <c r="BK60" s="9">
        <v>139877704</v>
      </c>
      <c r="BL60" s="9">
        <v>0.00441971</v>
      </c>
      <c r="BM60" s="9">
        <v>15409538</v>
      </c>
      <c r="BN60" s="9">
        <v>68105.69</v>
      </c>
      <c r="BO60" s="9">
        <v>1266656</v>
      </c>
      <c r="BP60" s="9">
        <v>0</v>
      </c>
      <c r="BQ60" s="9">
        <v>0</v>
      </c>
      <c r="BR60" s="9">
        <v>-16241</v>
      </c>
      <c r="BS60" s="9">
        <v>-7</v>
      </c>
      <c r="BT60" s="9">
        <v>0</v>
      </c>
      <c r="BU60" s="9">
        <v>1250408</v>
      </c>
      <c r="BV60" s="9">
        <v>167596</v>
      </c>
      <c r="BW60" s="9">
        <v>0</v>
      </c>
      <c r="BX60" s="9">
        <v>-2149</v>
      </c>
      <c r="BY60" s="9">
        <v>0</v>
      </c>
      <c r="BZ60" s="9">
        <v>165447</v>
      </c>
      <c r="CA60" s="9">
        <v>0</v>
      </c>
      <c r="CB60" s="9">
        <v>1415855</v>
      </c>
      <c r="CC60" s="9">
        <v>0</v>
      </c>
      <c r="CD60" s="9">
        <v>1415855</v>
      </c>
      <c r="CE60" s="9">
        <v>248</v>
      </c>
      <c r="CF60" s="9">
        <v>0</v>
      </c>
      <c r="CG60" s="9">
        <v>248</v>
      </c>
      <c r="CH60" s="9">
        <v>2929993.38</v>
      </c>
      <c r="CI60" s="9">
        <v>43729</v>
      </c>
      <c r="CJ60" s="9">
        <v>0</v>
      </c>
      <c r="CK60" s="9">
        <v>2973722.38</v>
      </c>
      <c r="CL60" s="9">
        <v>11990.82</v>
      </c>
      <c r="CM60" s="9"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5107.48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1593613.42</v>
      </c>
      <c r="DB60" s="9">
        <v>0</v>
      </c>
      <c r="DC60" s="9">
        <v>0</v>
      </c>
      <c r="DD60" s="9">
        <v>0</v>
      </c>
      <c r="DE60" s="9">
        <v>0</v>
      </c>
      <c r="DF60" s="9">
        <v>1593613.42</v>
      </c>
      <c r="DG60" s="9">
        <v>1434252.078</v>
      </c>
      <c r="DH60" s="9">
        <v>0</v>
      </c>
      <c r="DI60" s="9">
        <v>1434252.078</v>
      </c>
      <c r="DJ60" s="9">
        <v>167596</v>
      </c>
      <c r="DK60" s="9">
        <v>167596</v>
      </c>
      <c r="DL60" s="9">
        <v>0</v>
      </c>
      <c r="DM60" s="9">
        <v>-2149</v>
      </c>
      <c r="DN60" s="9">
        <v>0</v>
      </c>
      <c r="DO60" s="9">
        <v>165447</v>
      </c>
      <c r="DP60">
        <v>994</v>
      </c>
      <c r="DQ60">
        <f t="shared" si="0"/>
        <v>0</v>
      </c>
    </row>
    <row r="61" spans="1:121" ht="15">
      <c r="A61" s="9">
        <v>1029</v>
      </c>
      <c r="B61" s="9" t="s">
        <v>217</v>
      </c>
      <c r="C61" s="9">
        <v>1109</v>
      </c>
      <c r="D61" s="9">
        <v>1106</v>
      </c>
      <c r="E61" s="9">
        <v>2215</v>
      </c>
      <c r="F61" s="9">
        <v>1108</v>
      </c>
      <c r="G61" s="9">
        <v>34</v>
      </c>
      <c r="H61" s="9">
        <v>0</v>
      </c>
      <c r="I61" s="9">
        <v>1142</v>
      </c>
      <c r="J61" s="9">
        <v>10862524.67</v>
      </c>
      <c r="K61" s="9">
        <v>4245360</v>
      </c>
      <c r="L61" s="9">
        <v>6062956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554208.67</v>
      </c>
      <c r="S61" s="9">
        <v>10386469.49</v>
      </c>
      <c r="T61" s="9">
        <v>0</v>
      </c>
      <c r="U61" s="9">
        <v>0</v>
      </c>
      <c r="V61" s="9">
        <v>0</v>
      </c>
      <c r="W61" s="9">
        <v>10386469.49</v>
      </c>
      <c r="X61" s="9">
        <v>554208.67</v>
      </c>
      <c r="Y61" s="9">
        <v>0</v>
      </c>
      <c r="Z61" s="9">
        <v>9832260.82</v>
      </c>
      <c r="AA61" s="9">
        <v>4043614.99</v>
      </c>
      <c r="AB61" s="9">
        <v>0</v>
      </c>
      <c r="AC61" s="9">
        <v>1284604</v>
      </c>
      <c r="AD61" s="9">
        <v>0</v>
      </c>
      <c r="AE61" s="9">
        <v>2700000</v>
      </c>
      <c r="AF61" s="9">
        <v>59010.99</v>
      </c>
      <c r="AG61" s="9">
        <v>3838724.66</v>
      </c>
      <c r="AH61" s="9">
        <v>0</v>
      </c>
      <c r="AI61" s="9">
        <v>2700000</v>
      </c>
      <c r="AJ61" s="9">
        <v>0</v>
      </c>
      <c r="AK61" s="9">
        <v>1079713.67</v>
      </c>
      <c r="AL61" s="9">
        <v>10911974.49</v>
      </c>
      <c r="AM61" s="9">
        <v>0</v>
      </c>
      <c r="AN61" s="9">
        <v>0</v>
      </c>
      <c r="AO61" s="9">
        <v>10911974.49</v>
      </c>
      <c r="AP61" s="9">
        <v>10911974.49</v>
      </c>
      <c r="AQ61" s="9">
        <v>1000</v>
      </c>
      <c r="AR61" s="9">
        <v>1142000</v>
      </c>
      <c r="AS61" s="9">
        <v>1142000</v>
      </c>
      <c r="AT61" s="9">
        <v>9498</v>
      </c>
      <c r="AU61" s="9">
        <v>10846716</v>
      </c>
      <c r="AV61" s="9">
        <v>9704716</v>
      </c>
      <c r="AW61" s="9">
        <v>65258.49000000022</v>
      </c>
      <c r="AX61" s="9">
        <v>524282</v>
      </c>
      <c r="AY61" s="9">
        <v>598729743</v>
      </c>
      <c r="AZ61" s="9">
        <v>1930000</v>
      </c>
      <c r="BA61" s="9">
        <v>2204060000</v>
      </c>
      <c r="BB61" s="9">
        <v>0.00051813</v>
      </c>
      <c r="BC61" s="9">
        <v>1605330257</v>
      </c>
      <c r="BD61" s="9">
        <v>831769.77</v>
      </c>
      <c r="BE61" s="9">
        <v>968209</v>
      </c>
      <c r="BF61" s="9">
        <v>1105694678</v>
      </c>
      <c r="BG61" s="9">
        <v>0.00877703</v>
      </c>
      <c r="BH61" s="9">
        <v>506964935</v>
      </c>
      <c r="BI61" s="9">
        <v>4449646.44</v>
      </c>
      <c r="BJ61" s="9">
        <v>564023</v>
      </c>
      <c r="BK61" s="9">
        <v>644114266</v>
      </c>
      <c r="BL61" s="9">
        <v>0.00010132</v>
      </c>
      <c r="BM61" s="9">
        <v>45384523</v>
      </c>
      <c r="BN61" s="9">
        <v>4598.36</v>
      </c>
      <c r="BO61" s="9">
        <v>5286015</v>
      </c>
      <c r="BP61" s="9">
        <v>0</v>
      </c>
      <c r="BQ61" s="9">
        <v>0</v>
      </c>
      <c r="BR61" s="9">
        <v>-67778</v>
      </c>
      <c r="BS61" s="9">
        <v>-29</v>
      </c>
      <c r="BT61" s="9">
        <v>0</v>
      </c>
      <c r="BU61" s="9">
        <v>5218208</v>
      </c>
      <c r="BV61" s="9">
        <v>242646</v>
      </c>
      <c r="BW61" s="9">
        <v>0</v>
      </c>
      <c r="BX61" s="9">
        <v>-3111</v>
      </c>
      <c r="BY61" s="9">
        <v>0</v>
      </c>
      <c r="BZ61" s="9">
        <v>239535</v>
      </c>
      <c r="CA61" s="9">
        <v>1</v>
      </c>
      <c r="CB61" s="9">
        <v>5457744</v>
      </c>
      <c r="CC61" s="9">
        <v>0</v>
      </c>
      <c r="CD61" s="9">
        <v>5457744</v>
      </c>
      <c r="CE61" s="9">
        <v>1142</v>
      </c>
      <c r="CF61" s="9">
        <v>0</v>
      </c>
      <c r="CG61" s="9">
        <v>1142</v>
      </c>
      <c r="CH61" s="9">
        <v>9832260.82</v>
      </c>
      <c r="CI61" s="9">
        <v>1079713.67</v>
      </c>
      <c r="CJ61" s="9">
        <v>0</v>
      </c>
      <c r="CK61" s="9">
        <v>10911974.49</v>
      </c>
      <c r="CL61" s="9">
        <v>9555.14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4628.73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6142956.54</v>
      </c>
      <c r="DB61" s="9">
        <v>0</v>
      </c>
      <c r="DC61" s="9">
        <v>0</v>
      </c>
      <c r="DD61" s="9">
        <v>0</v>
      </c>
      <c r="DE61" s="9">
        <v>0</v>
      </c>
      <c r="DF61" s="9">
        <v>6142956.54</v>
      </c>
      <c r="DG61" s="9">
        <v>5528660.886</v>
      </c>
      <c r="DH61" s="9">
        <v>0</v>
      </c>
      <c r="DI61" s="9">
        <v>5528660.886</v>
      </c>
      <c r="DJ61" s="9">
        <v>242646</v>
      </c>
      <c r="DK61" s="9">
        <v>242646</v>
      </c>
      <c r="DL61" s="9">
        <v>0</v>
      </c>
      <c r="DM61" s="9">
        <v>-3111</v>
      </c>
      <c r="DN61" s="9">
        <v>0</v>
      </c>
      <c r="DO61" s="9">
        <v>239535</v>
      </c>
      <c r="DP61">
        <v>1029</v>
      </c>
      <c r="DQ61">
        <f t="shared" si="0"/>
        <v>0</v>
      </c>
    </row>
    <row r="62" spans="1:121" ht="15">
      <c r="A62" s="9">
        <v>1015</v>
      </c>
      <c r="B62" s="9" t="s">
        <v>218</v>
      </c>
      <c r="C62" s="9">
        <v>2924</v>
      </c>
      <c r="D62" s="9">
        <v>2922</v>
      </c>
      <c r="E62" s="9">
        <v>5846</v>
      </c>
      <c r="F62" s="9">
        <v>2923</v>
      </c>
      <c r="G62" s="9">
        <v>48</v>
      </c>
      <c r="H62" s="9">
        <v>1</v>
      </c>
      <c r="I62" s="9">
        <v>2972</v>
      </c>
      <c r="J62" s="9">
        <v>32090997.86</v>
      </c>
      <c r="K62" s="9">
        <v>18624144</v>
      </c>
      <c r="L62" s="9">
        <v>11352822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2114031.86</v>
      </c>
      <c r="S62" s="9">
        <v>31595911.04</v>
      </c>
      <c r="T62" s="9">
        <v>0</v>
      </c>
      <c r="U62" s="9">
        <v>0</v>
      </c>
      <c r="V62" s="9">
        <v>8737.08</v>
      </c>
      <c r="W62" s="9">
        <v>31587173.96</v>
      </c>
      <c r="X62" s="9">
        <v>2114031.86</v>
      </c>
      <c r="Y62" s="9">
        <v>0</v>
      </c>
      <c r="Z62" s="9">
        <v>29473142.1</v>
      </c>
      <c r="AA62" s="9">
        <v>3257969.87</v>
      </c>
      <c r="AB62" s="9">
        <v>0</v>
      </c>
      <c r="AC62" s="9">
        <v>3257385</v>
      </c>
      <c r="AD62" s="9">
        <v>0</v>
      </c>
      <c r="AE62" s="9">
        <v>0</v>
      </c>
      <c r="AF62" s="9">
        <v>584.87</v>
      </c>
      <c r="AG62" s="9">
        <v>3315956</v>
      </c>
      <c r="AH62" s="9">
        <v>0</v>
      </c>
      <c r="AI62" s="9">
        <v>0</v>
      </c>
      <c r="AJ62" s="9">
        <v>0</v>
      </c>
      <c r="AK62" s="9">
        <v>3315371.13</v>
      </c>
      <c r="AL62" s="9">
        <v>32788513.23</v>
      </c>
      <c r="AM62" s="9">
        <v>0</v>
      </c>
      <c r="AN62" s="9">
        <v>0</v>
      </c>
      <c r="AO62" s="9">
        <v>32788513.23</v>
      </c>
      <c r="AP62" s="9">
        <v>32788513.23</v>
      </c>
      <c r="AQ62" s="9">
        <v>1000</v>
      </c>
      <c r="AR62" s="9">
        <v>2972000</v>
      </c>
      <c r="AS62" s="9">
        <v>2972000</v>
      </c>
      <c r="AT62" s="9">
        <v>9498</v>
      </c>
      <c r="AU62" s="9">
        <v>28228056</v>
      </c>
      <c r="AV62" s="9">
        <v>25256056</v>
      </c>
      <c r="AW62" s="9">
        <v>4560457.23</v>
      </c>
      <c r="AX62" s="9">
        <v>708831</v>
      </c>
      <c r="AY62" s="9">
        <v>2106645759</v>
      </c>
      <c r="AZ62" s="9">
        <v>1930000</v>
      </c>
      <c r="BA62" s="9">
        <v>5735960000</v>
      </c>
      <c r="BB62" s="9">
        <v>0.00051813</v>
      </c>
      <c r="BC62" s="9">
        <v>3629314241</v>
      </c>
      <c r="BD62" s="9">
        <v>1880456.59</v>
      </c>
      <c r="BE62" s="9">
        <v>968209</v>
      </c>
      <c r="BF62" s="9">
        <v>2877517148</v>
      </c>
      <c r="BG62" s="9">
        <v>0.00877703</v>
      </c>
      <c r="BH62" s="9">
        <v>770871389</v>
      </c>
      <c r="BI62" s="9">
        <v>6765961.31</v>
      </c>
      <c r="BJ62" s="9">
        <v>564023</v>
      </c>
      <c r="BK62" s="9">
        <v>1676276356</v>
      </c>
      <c r="BL62" s="9">
        <v>0.00272059</v>
      </c>
      <c r="BM62" s="9">
        <v>-430369403</v>
      </c>
      <c r="BN62" s="9">
        <v>-1170858.69</v>
      </c>
      <c r="BO62" s="9">
        <v>7475559</v>
      </c>
      <c r="BP62" s="9">
        <v>0</v>
      </c>
      <c r="BQ62" s="9">
        <v>0</v>
      </c>
      <c r="BR62" s="9">
        <v>-95853</v>
      </c>
      <c r="BS62" s="9">
        <v>-107</v>
      </c>
      <c r="BT62" s="9">
        <v>0</v>
      </c>
      <c r="BU62" s="9">
        <v>7379599</v>
      </c>
      <c r="BV62" s="9">
        <v>2876519</v>
      </c>
      <c r="BW62" s="9">
        <v>0</v>
      </c>
      <c r="BX62" s="9">
        <v>-36883</v>
      </c>
      <c r="BY62" s="9">
        <v>0</v>
      </c>
      <c r="BZ62" s="9">
        <v>2839636</v>
      </c>
      <c r="CA62" s="9">
        <v>2</v>
      </c>
      <c r="CB62" s="9">
        <v>10219237</v>
      </c>
      <c r="CC62" s="9">
        <v>0</v>
      </c>
      <c r="CD62" s="9">
        <v>10219237</v>
      </c>
      <c r="CE62" s="9">
        <v>2972</v>
      </c>
      <c r="CF62" s="9">
        <v>0</v>
      </c>
      <c r="CG62" s="9">
        <v>2972</v>
      </c>
      <c r="CH62" s="9">
        <v>29473142.1</v>
      </c>
      <c r="CI62" s="9">
        <v>3315371.13</v>
      </c>
      <c r="CJ62" s="9">
        <v>0</v>
      </c>
      <c r="CK62" s="9">
        <v>32788513.23</v>
      </c>
      <c r="CL62" s="9">
        <v>11032.47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2515.33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11502309.56</v>
      </c>
      <c r="DB62" s="9">
        <v>0</v>
      </c>
      <c r="DC62" s="9">
        <v>0</v>
      </c>
      <c r="DD62" s="9">
        <v>0</v>
      </c>
      <c r="DE62" s="9">
        <v>0</v>
      </c>
      <c r="DF62" s="9">
        <v>11502309.56</v>
      </c>
      <c r="DG62" s="9">
        <v>10352078.604</v>
      </c>
      <c r="DH62" s="9">
        <v>0</v>
      </c>
      <c r="DI62" s="9">
        <v>10352078.604</v>
      </c>
      <c r="DJ62" s="9">
        <v>2876519</v>
      </c>
      <c r="DK62" s="9">
        <v>2876519</v>
      </c>
      <c r="DL62" s="9">
        <v>0</v>
      </c>
      <c r="DM62" s="9">
        <v>-36883</v>
      </c>
      <c r="DN62" s="9">
        <v>0</v>
      </c>
      <c r="DO62" s="9">
        <v>2839636</v>
      </c>
      <c r="DP62">
        <v>1015</v>
      </c>
      <c r="DQ62">
        <f t="shared" si="0"/>
        <v>0</v>
      </c>
    </row>
    <row r="63" spans="1:121" ht="15">
      <c r="A63" s="9">
        <v>5054</v>
      </c>
      <c r="B63" s="9" t="s">
        <v>219</v>
      </c>
      <c r="C63" s="9">
        <v>1233</v>
      </c>
      <c r="D63" s="9">
        <v>1227</v>
      </c>
      <c r="E63" s="9">
        <v>2460</v>
      </c>
      <c r="F63" s="9">
        <v>1230</v>
      </c>
      <c r="G63" s="9">
        <v>45</v>
      </c>
      <c r="H63" s="9">
        <v>1</v>
      </c>
      <c r="I63" s="9">
        <v>1276</v>
      </c>
      <c r="J63" s="9">
        <v>14067962.48</v>
      </c>
      <c r="K63" s="9">
        <v>7334186.91</v>
      </c>
      <c r="L63" s="9">
        <v>5914316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819459.57</v>
      </c>
      <c r="S63" s="9">
        <v>13954239.89</v>
      </c>
      <c r="T63" s="9">
        <v>0</v>
      </c>
      <c r="U63" s="9">
        <v>0</v>
      </c>
      <c r="V63" s="9">
        <v>1486.93</v>
      </c>
      <c r="W63" s="9">
        <v>13952752.96</v>
      </c>
      <c r="X63" s="9">
        <v>819459.57</v>
      </c>
      <c r="Y63" s="9">
        <v>0</v>
      </c>
      <c r="Z63" s="9">
        <v>13133293.39</v>
      </c>
      <c r="AA63" s="9">
        <v>1812375.44</v>
      </c>
      <c r="AB63" s="9">
        <v>0</v>
      </c>
      <c r="AC63" s="9">
        <v>616806</v>
      </c>
      <c r="AD63" s="9">
        <v>0</v>
      </c>
      <c r="AE63" s="9">
        <v>1195000</v>
      </c>
      <c r="AF63" s="9">
        <v>569.44</v>
      </c>
      <c r="AG63" s="9">
        <v>1834598.26</v>
      </c>
      <c r="AH63" s="9">
        <v>0</v>
      </c>
      <c r="AI63" s="9">
        <v>1195000</v>
      </c>
      <c r="AJ63" s="9">
        <v>0</v>
      </c>
      <c r="AK63" s="9">
        <v>639028.82</v>
      </c>
      <c r="AL63" s="9">
        <v>13772322.21</v>
      </c>
      <c r="AM63" s="9">
        <v>0</v>
      </c>
      <c r="AN63" s="9">
        <v>0</v>
      </c>
      <c r="AO63" s="9">
        <v>13772322.21</v>
      </c>
      <c r="AP63" s="9">
        <v>13772322.21</v>
      </c>
      <c r="AQ63" s="9">
        <v>1000</v>
      </c>
      <c r="AR63" s="9">
        <v>1276000</v>
      </c>
      <c r="AS63" s="9">
        <v>1276000</v>
      </c>
      <c r="AT63" s="9">
        <v>9498</v>
      </c>
      <c r="AU63" s="9">
        <v>12119448</v>
      </c>
      <c r="AV63" s="9">
        <v>10843448</v>
      </c>
      <c r="AW63" s="9">
        <v>1652874.210000001</v>
      </c>
      <c r="AX63" s="9">
        <v>1705502</v>
      </c>
      <c r="AY63" s="9">
        <v>2176220496</v>
      </c>
      <c r="AZ63" s="9">
        <v>5790000</v>
      </c>
      <c r="BA63" s="9">
        <v>7388040000</v>
      </c>
      <c r="BB63" s="9">
        <v>0.00017271</v>
      </c>
      <c r="BC63" s="9">
        <v>5211819504</v>
      </c>
      <c r="BD63" s="9">
        <v>900133.35</v>
      </c>
      <c r="BE63" s="9">
        <v>2904627</v>
      </c>
      <c r="BF63" s="9">
        <v>3706304052</v>
      </c>
      <c r="BG63" s="9">
        <v>0.00292568</v>
      </c>
      <c r="BH63" s="9">
        <v>1530083556</v>
      </c>
      <c r="BI63" s="9">
        <v>4476534.86</v>
      </c>
      <c r="BJ63" s="9">
        <v>1692069</v>
      </c>
      <c r="BK63" s="9">
        <v>2159080044</v>
      </c>
      <c r="BL63" s="9">
        <v>0.00076555</v>
      </c>
      <c r="BM63" s="9">
        <v>-17140452</v>
      </c>
      <c r="BN63" s="9">
        <v>-13121.87</v>
      </c>
      <c r="BO63" s="9">
        <v>5363546</v>
      </c>
      <c r="BP63" s="9">
        <v>0</v>
      </c>
      <c r="BQ63" s="9">
        <v>0</v>
      </c>
      <c r="BR63" s="9">
        <v>-68772</v>
      </c>
      <c r="BS63" s="9">
        <v>-36</v>
      </c>
      <c r="BT63" s="9">
        <v>0</v>
      </c>
      <c r="BU63" s="9">
        <v>5294738</v>
      </c>
      <c r="BV63" s="9">
        <v>29517</v>
      </c>
      <c r="BW63" s="9">
        <v>0</v>
      </c>
      <c r="BX63" s="9">
        <v>-378</v>
      </c>
      <c r="BY63" s="9">
        <v>0</v>
      </c>
      <c r="BZ63" s="9">
        <v>29139</v>
      </c>
      <c r="CA63" s="9">
        <v>0</v>
      </c>
      <c r="CB63" s="9">
        <v>5323877</v>
      </c>
      <c r="CC63" s="9">
        <v>0</v>
      </c>
      <c r="CD63" s="9">
        <v>5323877</v>
      </c>
      <c r="CE63" s="9">
        <v>1276</v>
      </c>
      <c r="CF63" s="9">
        <v>0</v>
      </c>
      <c r="CG63" s="9">
        <v>1276</v>
      </c>
      <c r="CH63" s="9">
        <v>13133293.39</v>
      </c>
      <c r="CI63" s="9">
        <v>639028.82</v>
      </c>
      <c r="CJ63" s="9">
        <v>0</v>
      </c>
      <c r="CK63" s="9">
        <v>13772322.21</v>
      </c>
      <c r="CL63" s="9">
        <v>10793.36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4203.41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5992292.79</v>
      </c>
      <c r="DB63" s="9">
        <v>0</v>
      </c>
      <c r="DC63" s="9">
        <v>0</v>
      </c>
      <c r="DD63" s="9">
        <v>0</v>
      </c>
      <c r="DE63" s="9">
        <v>0</v>
      </c>
      <c r="DF63" s="9">
        <v>5992292.79</v>
      </c>
      <c r="DG63" s="9">
        <v>5393063.511</v>
      </c>
      <c r="DH63" s="9">
        <v>0</v>
      </c>
      <c r="DI63" s="9">
        <v>5393063.511</v>
      </c>
      <c r="DJ63" s="9">
        <v>29517</v>
      </c>
      <c r="DK63" s="9">
        <v>29517</v>
      </c>
      <c r="DL63" s="9">
        <v>0</v>
      </c>
      <c r="DM63" s="9">
        <v>-378</v>
      </c>
      <c r="DN63" s="9">
        <v>0</v>
      </c>
      <c r="DO63" s="9">
        <v>29139</v>
      </c>
      <c r="DP63">
        <v>5054</v>
      </c>
      <c r="DQ63">
        <f t="shared" si="0"/>
        <v>0</v>
      </c>
    </row>
    <row r="64" spans="1:121" ht="15">
      <c r="A64" s="9">
        <v>1071</v>
      </c>
      <c r="B64" s="9" t="s">
        <v>685</v>
      </c>
      <c r="C64" s="9">
        <v>798</v>
      </c>
      <c r="D64" s="9">
        <v>799</v>
      </c>
      <c r="E64" s="9">
        <v>1597</v>
      </c>
      <c r="F64" s="9">
        <v>799</v>
      </c>
      <c r="G64" s="9">
        <v>5</v>
      </c>
      <c r="H64" s="9">
        <v>0</v>
      </c>
      <c r="I64" s="9">
        <v>804</v>
      </c>
      <c r="J64" s="9">
        <v>11067496.44</v>
      </c>
      <c r="K64" s="9">
        <v>6463256</v>
      </c>
      <c r="L64" s="9">
        <v>3210081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1394159.44</v>
      </c>
      <c r="S64" s="9">
        <v>10205635.05</v>
      </c>
      <c r="T64" s="9">
        <v>0</v>
      </c>
      <c r="U64" s="9">
        <v>0</v>
      </c>
      <c r="V64" s="9">
        <v>479.42</v>
      </c>
      <c r="W64" s="9">
        <v>10205155.63</v>
      </c>
      <c r="X64" s="9">
        <v>1394159.44</v>
      </c>
      <c r="Y64" s="9">
        <v>0</v>
      </c>
      <c r="Z64" s="9">
        <v>8810996.19</v>
      </c>
      <c r="AA64" s="9">
        <v>2254214.26</v>
      </c>
      <c r="AB64" s="9">
        <v>0</v>
      </c>
      <c r="AC64" s="9">
        <v>693037</v>
      </c>
      <c r="AD64" s="9">
        <v>0</v>
      </c>
      <c r="AE64" s="9">
        <v>1560000</v>
      </c>
      <c r="AF64" s="9">
        <v>1177.26</v>
      </c>
      <c r="AG64" s="9">
        <v>2212779.75</v>
      </c>
      <c r="AH64" s="9">
        <v>0</v>
      </c>
      <c r="AI64" s="9">
        <v>1560000</v>
      </c>
      <c r="AJ64" s="9">
        <v>0</v>
      </c>
      <c r="AK64" s="9">
        <v>651602.49</v>
      </c>
      <c r="AL64" s="9">
        <v>9462598.68</v>
      </c>
      <c r="AM64" s="9">
        <v>0</v>
      </c>
      <c r="AN64" s="9">
        <v>0</v>
      </c>
      <c r="AO64" s="9">
        <v>9462598.68</v>
      </c>
      <c r="AP64" s="9">
        <v>9462598.68</v>
      </c>
      <c r="AQ64" s="9">
        <v>1150</v>
      </c>
      <c r="AR64" s="9">
        <v>924600</v>
      </c>
      <c r="AS64" s="9">
        <v>924600</v>
      </c>
      <c r="AT64" s="9">
        <v>10922</v>
      </c>
      <c r="AU64" s="9">
        <v>8781288</v>
      </c>
      <c r="AV64" s="9">
        <v>7856688</v>
      </c>
      <c r="AW64" s="9">
        <v>681310.6799999997</v>
      </c>
      <c r="AX64" s="9">
        <v>982631</v>
      </c>
      <c r="AY64" s="9">
        <v>790035529</v>
      </c>
      <c r="AZ64" s="9">
        <v>2219500</v>
      </c>
      <c r="BA64" s="9">
        <v>1784478000</v>
      </c>
      <c r="BB64" s="9">
        <v>0.00051813</v>
      </c>
      <c r="BC64" s="9">
        <v>994442471</v>
      </c>
      <c r="BD64" s="9">
        <v>515250.48</v>
      </c>
      <c r="BE64" s="9">
        <v>1113440</v>
      </c>
      <c r="BF64" s="9">
        <v>895205760</v>
      </c>
      <c r="BG64" s="9">
        <v>0.0087764</v>
      </c>
      <c r="BH64" s="9">
        <v>105170231</v>
      </c>
      <c r="BI64" s="9">
        <v>923016.02</v>
      </c>
      <c r="BJ64" s="9">
        <v>648626</v>
      </c>
      <c r="BK64" s="9">
        <v>521495304</v>
      </c>
      <c r="BL64" s="9">
        <v>0.00130646</v>
      </c>
      <c r="BM64" s="9">
        <v>-268540225</v>
      </c>
      <c r="BN64" s="9">
        <v>-350837.06</v>
      </c>
      <c r="BO64" s="9">
        <v>1087429</v>
      </c>
      <c r="BP64" s="9">
        <v>0</v>
      </c>
      <c r="BQ64" s="9">
        <v>0</v>
      </c>
      <c r="BR64" s="9">
        <v>-13943</v>
      </c>
      <c r="BS64" s="9">
        <v>-134</v>
      </c>
      <c r="BT64" s="9">
        <v>0</v>
      </c>
      <c r="BU64" s="9">
        <v>1073352</v>
      </c>
      <c r="BV64" s="9">
        <v>2165491</v>
      </c>
      <c r="BW64" s="9">
        <v>0</v>
      </c>
      <c r="BX64" s="9">
        <v>-27766</v>
      </c>
      <c r="BY64" s="9">
        <v>134</v>
      </c>
      <c r="BZ64" s="9">
        <v>2137859</v>
      </c>
      <c r="CA64" s="9">
        <v>0</v>
      </c>
      <c r="CB64" s="9">
        <v>3211211</v>
      </c>
      <c r="CC64" s="9">
        <v>0</v>
      </c>
      <c r="CD64" s="9">
        <v>3211211</v>
      </c>
      <c r="CE64" s="9">
        <v>804</v>
      </c>
      <c r="CF64" s="9">
        <v>0</v>
      </c>
      <c r="CG64" s="9">
        <v>804</v>
      </c>
      <c r="CH64" s="9">
        <v>8810996.19</v>
      </c>
      <c r="CI64" s="9">
        <v>651602.49</v>
      </c>
      <c r="CJ64" s="9">
        <v>0</v>
      </c>
      <c r="CK64" s="9">
        <v>9462598.68</v>
      </c>
      <c r="CL64" s="9">
        <v>11769.4</v>
      </c>
      <c r="CM64" s="9"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1352.52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3110085.1</v>
      </c>
      <c r="DB64" s="9">
        <v>142835.28</v>
      </c>
      <c r="DC64" s="9">
        <v>0</v>
      </c>
      <c r="DD64" s="9">
        <v>0</v>
      </c>
      <c r="DE64" s="9">
        <v>0</v>
      </c>
      <c r="DF64" s="9">
        <v>3252920.38</v>
      </c>
      <c r="DG64" s="9">
        <v>2927628.342</v>
      </c>
      <c r="DH64" s="9">
        <v>0</v>
      </c>
      <c r="DI64" s="9">
        <v>2927628.342</v>
      </c>
      <c r="DJ64" s="9">
        <v>2165491</v>
      </c>
      <c r="DK64" s="9">
        <v>2165491</v>
      </c>
      <c r="DL64" s="9">
        <v>0</v>
      </c>
      <c r="DM64" s="9">
        <v>-27766</v>
      </c>
      <c r="DN64" s="9">
        <v>134</v>
      </c>
      <c r="DO64" s="9">
        <v>2137859</v>
      </c>
      <c r="DP64">
        <v>1071</v>
      </c>
      <c r="DQ64">
        <f t="shared" si="0"/>
        <v>0</v>
      </c>
    </row>
    <row r="65" spans="1:121" ht="15">
      <c r="A65" s="9">
        <v>1080</v>
      </c>
      <c r="B65" s="9" t="s">
        <v>725</v>
      </c>
      <c r="C65" s="9">
        <v>1085</v>
      </c>
      <c r="D65" s="9">
        <v>1074</v>
      </c>
      <c r="E65" s="9">
        <v>2159</v>
      </c>
      <c r="F65" s="9">
        <v>1080</v>
      </c>
      <c r="G65" s="9">
        <v>10</v>
      </c>
      <c r="H65" s="9">
        <v>0</v>
      </c>
      <c r="I65" s="9">
        <v>1090</v>
      </c>
      <c r="J65" s="9">
        <v>14398538.28</v>
      </c>
      <c r="K65" s="9">
        <v>7160461.46</v>
      </c>
      <c r="L65" s="9">
        <v>5271915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1966161.82</v>
      </c>
      <c r="S65" s="9">
        <v>12985488.02</v>
      </c>
      <c r="T65" s="9">
        <v>0</v>
      </c>
      <c r="U65" s="9">
        <v>0</v>
      </c>
      <c r="V65" s="9">
        <v>0</v>
      </c>
      <c r="W65" s="9">
        <v>12985488.02</v>
      </c>
      <c r="X65" s="9">
        <v>1966161.82</v>
      </c>
      <c r="Y65" s="9">
        <v>0</v>
      </c>
      <c r="Z65" s="9">
        <v>11019326.2</v>
      </c>
      <c r="AA65" s="9">
        <v>6824861.01</v>
      </c>
      <c r="AB65" s="9">
        <v>0</v>
      </c>
      <c r="AC65" s="9">
        <v>1052687</v>
      </c>
      <c r="AD65" s="9">
        <v>0</v>
      </c>
      <c r="AE65" s="9">
        <v>5760701.45</v>
      </c>
      <c r="AF65" s="9">
        <v>11472.56</v>
      </c>
      <c r="AG65" s="9">
        <v>6875425.6</v>
      </c>
      <c r="AH65" s="9">
        <v>0</v>
      </c>
      <c r="AI65" s="9">
        <v>5760701.45</v>
      </c>
      <c r="AJ65" s="9">
        <v>0</v>
      </c>
      <c r="AK65" s="9">
        <v>1103251.59</v>
      </c>
      <c r="AL65" s="9">
        <v>12122577.79</v>
      </c>
      <c r="AM65" s="9">
        <v>0</v>
      </c>
      <c r="AN65" s="9">
        <v>0</v>
      </c>
      <c r="AO65" s="9">
        <v>12122577.79</v>
      </c>
      <c r="AP65" s="9">
        <v>12122577.79</v>
      </c>
      <c r="AQ65" s="9">
        <v>1150</v>
      </c>
      <c r="AR65" s="9">
        <v>1253500</v>
      </c>
      <c r="AS65" s="9">
        <v>1253500</v>
      </c>
      <c r="AT65" s="9">
        <v>10922</v>
      </c>
      <c r="AU65" s="9">
        <v>11904980</v>
      </c>
      <c r="AV65" s="9">
        <v>10651480</v>
      </c>
      <c r="AW65" s="9">
        <v>217597.7899999991</v>
      </c>
      <c r="AX65" s="9">
        <v>793099</v>
      </c>
      <c r="AY65" s="9">
        <v>864478429</v>
      </c>
      <c r="AZ65" s="9">
        <v>2219500</v>
      </c>
      <c r="BA65" s="9">
        <v>2419255000</v>
      </c>
      <c r="BB65" s="9">
        <v>0.00051813</v>
      </c>
      <c r="BC65" s="9">
        <v>1554776571</v>
      </c>
      <c r="BD65" s="9">
        <v>805576.38</v>
      </c>
      <c r="BE65" s="9">
        <v>1113440</v>
      </c>
      <c r="BF65" s="9">
        <v>1213649600</v>
      </c>
      <c r="BG65" s="9">
        <v>0.0087764</v>
      </c>
      <c r="BH65" s="9">
        <v>349171171</v>
      </c>
      <c r="BI65" s="9">
        <v>3064465.87</v>
      </c>
      <c r="BJ65" s="9">
        <v>648626</v>
      </c>
      <c r="BK65" s="9">
        <v>707002340</v>
      </c>
      <c r="BL65" s="9">
        <v>0.00030778</v>
      </c>
      <c r="BM65" s="9">
        <v>-157476089</v>
      </c>
      <c r="BN65" s="9">
        <v>-48467.99</v>
      </c>
      <c r="BO65" s="9">
        <v>3821574</v>
      </c>
      <c r="BP65" s="9">
        <v>0</v>
      </c>
      <c r="BQ65" s="9">
        <v>0</v>
      </c>
      <c r="BR65" s="9">
        <v>-49001</v>
      </c>
      <c r="BS65" s="9">
        <v>-677</v>
      </c>
      <c r="BT65" s="9">
        <v>0</v>
      </c>
      <c r="BU65" s="9">
        <v>3771896</v>
      </c>
      <c r="BV65" s="9">
        <v>969134</v>
      </c>
      <c r="BW65" s="9">
        <v>0</v>
      </c>
      <c r="BX65" s="9">
        <v>-12426</v>
      </c>
      <c r="BY65" s="9">
        <v>0</v>
      </c>
      <c r="BZ65" s="9">
        <v>956708</v>
      </c>
      <c r="CA65" s="9">
        <v>8</v>
      </c>
      <c r="CB65" s="9">
        <v>4728612</v>
      </c>
      <c r="CC65" s="9">
        <v>1</v>
      </c>
      <c r="CD65" s="9">
        <v>4728613</v>
      </c>
      <c r="CE65" s="9">
        <v>1090</v>
      </c>
      <c r="CF65" s="9">
        <v>0</v>
      </c>
      <c r="CG65" s="9">
        <v>1090</v>
      </c>
      <c r="CH65" s="9">
        <v>11019326.2</v>
      </c>
      <c r="CI65" s="9">
        <v>1103251.59</v>
      </c>
      <c r="CJ65" s="9">
        <v>0</v>
      </c>
      <c r="CK65" s="9">
        <v>12122577.79</v>
      </c>
      <c r="CL65" s="9">
        <v>11121.63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3506.03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5098131.88</v>
      </c>
      <c r="DB65" s="9">
        <v>224877.27</v>
      </c>
      <c r="DC65" s="9">
        <v>0</v>
      </c>
      <c r="DD65" s="9">
        <v>0</v>
      </c>
      <c r="DE65" s="9">
        <v>0</v>
      </c>
      <c r="DF65" s="9">
        <v>5323009.149999999</v>
      </c>
      <c r="DG65" s="9">
        <v>4790708.234999999</v>
      </c>
      <c r="DH65" s="9">
        <v>0</v>
      </c>
      <c r="DI65" s="9">
        <v>4790708.234999999</v>
      </c>
      <c r="DJ65" s="9">
        <v>969134</v>
      </c>
      <c r="DK65" s="9">
        <v>969134</v>
      </c>
      <c r="DL65" s="9">
        <v>0</v>
      </c>
      <c r="DM65" s="9">
        <v>-12426</v>
      </c>
      <c r="DN65" s="9">
        <v>0</v>
      </c>
      <c r="DO65" s="9">
        <v>956708</v>
      </c>
      <c r="DP65">
        <v>1080</v>
      </c>
      <c r="DQ65">
        <f t="shared" si="0"/>
        <v>0</v>
      </c>
    </row>
    <row r="66" spans="1:121" ht="15">
      <c r="A66" s="9">
        <v>1085</v>
      </c>
      <c r="B66" s="9" t="s">
        <v>220</v>
      </c>
      <c r="C66" s="9">
        <v>1113</v>
      </c>
      <c r="D66" s="9">
        <v>1107</v>
      </c>
      <c r="E66" s="9">
        <v>2220</v>
      </c>
      <c r="F66" s="9">
        <v>1110</v>
      </c>
      <c r="G66" s="9">
        <v>29</v>
      </c>
      <c r="H66" s="9">
        <v>0</v>
      </c>
      <c r="I66" s="9">
        <v>1139</v>
      </c>
      <c r="J66" s="9">
        <v>12120443.73</v>
      </c>
      <c r="K66" s="9">
        <v>2658402.07</v>
      </c>
      <c r="L66" s="9">
        <v>7788357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1673684.66</v>
      </c>
      <c r="S66" s="9">
        <v>11874441.86</v>
      </c>
      <c r="T66" s="9">
        <v>0</v>
      </c>
      <c r="U66" s="9">
        <v>0</v>
      </c>
      <c r="V66" s="9">
        <v>262.57</v>
      </c>
      <c r="W66" s="9">
        <v>11874179.29</v>
      </c>
      <c r="X66" s="9">
        <v>1673684.66</v>
      </c>
      <c r="Y66" s="9">
        <v>0</v>
      </c>
      <c r="Z66" s="9">
        <v>10200494.63</v>
      </c>
      <c r="AA66" s="9">
        <v>15644095</v>
      </c>
      <c r="AB66" s="9">
        <v>0</v>
      </c>
      <c r="AC66" s="9">
        <v>2280572</v>
      </c>
      <c r="AD66" s="9">
        <v>0</v>
      </c>
      <c r="AE66" s="9">
        <v>13173317</v>
      </c>
      <c r="AF66" s="9">
        <v>190206</v>
      </c>
      <c r="AG66" s="9">
        <v>15838604.13</v>
      </c>
      <c r="AH66" s="9">
        <v>0</v>
      </c>
      <c r="AI66" s="9">
        <v>13173317</v>
      </c>
      <c r="AJ66" s="9">
        <v>0</v>
      </c>
      <c r="AK66" s="9">
        <v>2475081.13</v>
      </c>
      <c r="AL66" s="9">
        <v>12675575.760000002</v>
      </c>
      <c r="AM66" s="9">
        <v>0</v>
      </c>
      <c r="AN66" s="9">
        <v>0</v>
      </c>
      <c r="AO66" s="9">
        <v>12675575.760000002</v>
      </c>
      <c r="AP66" s="9">
        <v>12675575.760000002</v>
      </c>
      <c r="AQ66" s="9">
        <v>1000</v>
      </c>
      <c r="AR66" s="9">
        <v>1139000</v>
      </c>
      <c r="AS66" s="9">
        <v>1139000</v>
      </c>
      <c r="AT66" s="9">
        <v>9498</v>
      </c>
      <c r="AU66" s="9">
        <v>10818222</v>
      </c>
      <c r="AV66" s="9">
        <v>9679222</v>
      </c>
      <c r="AW66" s="9">
        <v>1857353.7600000016</v>
      </c>
      <c r="AX66" s="9">
        <v>423489</v>
      </c>
      <c r="AY66" s="9">
        <v>482353634</v>
      </c>
      <c r="AZ66" s="9">
        <v>1930000</v>
      </c>
      <c r="BA66" s="9">
        <v>2198270000</v>
      </c>
      <c r="BB66" s="9">
        <v>0.00051813</v>
      </c>
      <c r="BC66" s="9">
        <v>1715916366</v>
      </c>
      <c r="BD66" s="9">
        <v>889067.75</v>
      </c>
      <c r="BE66" s="9">
        <v>968209</v>
      </c>
      <c r="BF66" s="9">
        <v>1102790051</v>
      </c>
      <c r="BG66" s="9">
        <v>0.00877703</v>
      </c>
      <c r="BH66" s="9">
        <v>620436417</v>
      </c>
      <c r="BI66" s="9">
        <v>5445589.05</v>
      </c>
      <c r="BJ66" s="9">
        <v>564023</v>
      </c>
      <c r="BK66" s="9">
        <v>642422197</v>
      </c>
      <c r="BL66" s="9">
        <v>0.00289117</v>
      </c>
      <c r="BM66" s="9">
        <v>160068563</v>
      </c>
      <c r="BN66" s="9">
        <v>462785.43</v>
      </c>
      <c r="BO66" s="9">
        <v>6797442</v>
      </c>
      <c r="BP66" s="9">
        <v>0</v>
      </c>
      <c r="BQ66" s="9">
        <v>0</v>
      </c>
      <c r="BR66" s="9">
        <v>-87158</v>
      </c>
      <c r="BS66" s="9">
        <v>-22</v>
      </c>
      <c r="BT66" s="9">
        <v>0</v>
      </c>
      <c r="BU66" s="9">
        <v>6710262</v>
      </c>
      <c r="BV66" s="9">
        <v>304638</v>
      </c>
      <c r="BW66" s="9">
        <v>0</v>
      </c>
      <c r="BX66" s="9">
        <v>-3906</v>
      </c>
      <c r="BY66" s="9">
        <v>0</v>
      </c>
      <c r="BZ66" s="9">
        <v>300732</v>
      </c>
      <c r="CA66" s="9">
        <v>0</v>
      </c>
      <c r="CB66" s="9">
        <v>7010994</v>
      </c>
      <c r="CC66" s="9">
        <v>0</v>
      </c>
      <c r="CD66" s="9">
        <v>7010994</v>
      </c>
      <c r="CE66" s="9">
        <v>1139</v>
      </c>
      <c r="CF66" s="9">
        <v>0</v>
      </c>
      <c r="CG66" s="9">
        <v>1139</v>
      </c>
      <c r="CH66" s="9">
        <v>10200494.63</v>
      </c>
      <c r="CI66" s="9">
        <v>2475081.13</v>
      </c>
      <c r="CJ66" s="9">
        <v>0</v>
      </c>
      <c r="CK66" s="9">
        <v>12675575.760000002</v>
      </c>
      <c r="CL66" s="9">
        <v>11128.69</v>
      </c>
      <c r="CM66" s="9"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5967.9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7891200.7</v>
      </c>
      <c r="DB66" s="9">
        <v>0</v>
      </c>
      <c r="DC66" s="9">
        <v>0</v>
      </c>
      <c r="DD66" s="9">
        <v>0</v>
      </c>
      <c r="DE66" s="9">
        <v>0</v>
      </c>
      <c r="DF66" s="9">
        <v>7891200.7</v>
      </c>
      <c r="DG66" s="9">
        <v>7102080.63</v>
      </c>
      <c r="DH66" s="9">
        <v>0</v>
      </c>
      <c r="DI66" s="9">
        <v>7102080.63</v>
      </c>
      <c r="DJ66" s="9">
        <v>304638</v>
      </c>
      <c r="DK66" s="9">
        <v>304638</v>
      </c>
      <c r="DL66" s="9">
        <v>0</v>
      </c>
      <c r="DM66" s="9">
        <v>-3906</v>
      </c>
      <c r="DN66" s="9">
        <v>0</v>
      </c>
      <c r="DO66" s="9">
        <v>300732</v>
      </c>
      <c r="DP66">
        <v>1085</v>
      </c>
      <c r="DQ66">
        <f t="shared" si="0"/>
        <v>0</v>
      </c>
    </row>
    <row r="67" spans="1:121" ht="15">
      <c r="A67" s="9">
        <v>1092</v>
      </c>
      <c r="B67" s="9" t="s">
        <v>221</v>
      </c>
      <c r="C67" s="9">
        <v>4966</v>
      </c>
      <c r="D67" s="9">
        <v>4971</v>
      </c>
      <c r="E67" s="9">
        <v>9937</v>
      </c>
      <c r="F67" s="9">
        <v>4969</v>
      </c>
      <c r="G67" s="9">
        <v>60</v>
      </c>
      <c r="H67" s="9">
        <v>1</v>
      </c>
      <c r="I67" s="9">
        <v>5030</v>
      </c>
      <c r="J67" s="9">
        <v>54125244.37</v>
      </c>
      <c r="K67" s="9">
        <v>20323181.28</v>
      </c>
      <c r="L67" s="9">
        <v>30398880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3403183.09</v>
      </c>
      <c r="S67" s="9">
        <v>53182053.9</v>
      </c>
      <c r="T67" s="9">
        <v>0</v>
      </c>
      <c r="U67" s="9">
        <v>0</v>
      </c>
      <c r="V67" s="9">
        <v>9635.35</v>
      </c>
      <c r="W67" s="9">
        <v>53172418.55</v>
      </c>
      <c r="X67" s="9">
        <v>3403183.09</v>
      </c>
      <c r="Y67" s="9">
        <v>0</v>
      </c>
      <c r="Z67" s="9">
        <v>49769235.46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49769235.46</v>
      </c>
      <c r="AM67" s="9">
        <v>0</v>
      </c>
      <c r="AN67" s="9">
        <v>0</v>
      </c>
      <c r="AO67" s="9">
        <v>49769235.46</v>
      </c>
      <c r="AP67" s="9">
        <v>49769235.46</v>
      </c>
      <c r="AQ67" s="9">
        <v>1000</v>
      </c>
      <c r="AR67" s="9">
        <v>5030000</v>
      </c>
      <c r="AS67" s="9">
        <v>5030000</v>
      </c>
      <c r="AT67" s="9">
        <v>9498</v>
      </c>
      <c r="AU67" s="9">
        <v>47774940</v>
      </c>
      <c r="AV67" s="9">
        <v>42744940</v>
      </c>
      <c r="AW67" s="9">
        <v>1994295.460000001</v>
      </c>
      <c r="AX67" s="9">
        <v>474307</v>
      </c>
      <c r="AY67" s="9">
        <v>2385765768</v>
      </c>
      <c r="AZ67" s="9">
        <v>1930000</v>
      </c>
      <c r="BA67" s="9">
        <v>9707900000</v>
      </c>
      <c r="BB67" s="9">
        <v>0.00051813</v>
      </c>
      <c r="BC67" s="9">
        <v>7322134232</v>
      </c>
      <c r="BD67" s="9">
        <v>3793817.41</v>
      </c>
      <c r="BE67" s="9">
        <v>968209</v>
      </c>
      <c r="BF67" s="9">
        <v>4870091270</v>
      </c>
      <c r="BG67" s="9">
        <v>0.00877703</v>
      </c>
      <c r="BH67" s="9">
        <v>2484325502</v>
      </c>
      <c r="BI67" s="9">
        <v>21804999.46</v>
      </c>
      <c r="BJ67" s="9">
        <v>564023</v>
      </c>
      <c r="BK67" s="9">
        <v>2837035690</v>
      </c>
      <c r="BL67" s="9">
        <v>0.00070295</v>
      </c>
      <c r="BM67" s="9">
        <v>451269922</v>
      </c>
      <c r="BN67" s="9">
        <v>317220.19</v>
      </c>
      <c r="BO67" s="9">
        <v>25916037</v>
      </c>
      <c r="BP67" s="9">
        <v>0</v>
      </c>
      <c r="BQ67" s="9">
        <v>0</v>
      </c>
      <c r="BR67" s="9">
        <v>-332300</v>
      </c>
      <c r="BS67" s="9">
        <v>-113</v>
      </c>
      <c r="BT67" s="9">
        <v>0</v>
      </c>
      <c r="BU67" s="9">
        <v>25583624</v>
      </c>
      <c r="BV67" s="9">
        <v>1804110</v>
      </c>
      <c r="BW67" s="9">
        <v>0</v>
      </c>
      <c r="BX67" s="9">
        <v>-23133</v>
      </c>
      <c r="BY67" s="9">
        <v>0</v>
      </c>
      <c r="BZ67" s="9">
        <v>1780977</v>
      </c>
      <c r="CA67" s="9">
        <v>1</v>
      </c>
      <c r="CB67" s="9">
        <v>27364602</v>
      </c>
      <c r="CC67" s="9">
        <v>0</v>
      </c>
      <c r="CD67" s="9">
        <v>27364602</v>
      </c>
      <c r="CE67" s="9">
        <v>5030</v>
      </c>
      <c r="CF67" s="9">
        <v>0</v>
      </c>
      <c r="CG67" s="9">
        <v>5030</v>
      </c>
      <c r="CH67" s="9">
        <v>49769235.46</v>
      </c>
      <c r="CI67" s="9">
        <v>0</v>
      </c>
      <c r="CJ67" s="9">
        <v>0</v>
      </c>
      <c r="CK67" s="9">
        <v>49769235.46</v>
      </c>
      <c r="CL67" s="9">
        <v>9894.48</v>
      </c>
      <c r="CM67" s="9"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5152.29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30800163.93</v>
      </c>
      <c r="DB67" s="9">
        <v>0</v>
      </c>
      <c r="DC67" s="9">
        <v>0</v>
      </c>
      <c r="DD67" s="9">
        <v>0</v>
      </c>
      <c r="DE67" s="9">
        <v>0</v>
      </c>
      <c r="DF67" s="9">
        <v>30800163.93</v>
      </c>
      <c r="DG67" s="9">
        <v>27720147.537</v>
      </c>
      <c r="DH67" s="9">
        <v>0</v>
      </c>
      <c r="DI67" s="9">
        <v>27720147.537</v>
      </c>
      <c r="DJ67" s="9">
        <v>1804110</v>
      </c>
      <c r="DK67" s="9">
        <v>1804110</v>
      </c>
      <c r="DL67" s="9">
        <v>0</v>
      </c>
      <c r="DM67" s="9">
        <v>-23133</v>
      </c>
      <c r="DN67" s="9">
        <v>0</v>
      </c>
      <c r="DO67" s="9">
        <v>1780977</v>
      </c>
      <c r="DP67">
        <v>1092</v>
      </c>
      <c r="DQ67">
        <f t="shared" si="0"/>
        <v>0</v>
      </c>
    </row>
    <row r="68" spans="1:121" ht="15">
      <c r="A68" s="9">
        <v>1120</v>
      </c>
      <c r="B68" s="9" t="s">
        <v>222</v>
      </c>
      <c r="C68" s="9">
        <v>368</v>
      </c>
      <c r="D68" s="9">
        <v>371</v>
      </c>
      <c r="E68" s="9">
        <v>739</v>
      </c>
      <c r="F68" s="9">
        <v>370</v>
      </c>
      <c r="G68" s="9">
        <v>18</v>
      </c>
      <c r="H68" s="9">
        <v>0</v>
      </c>
      <c r="I68" s="9">
        <v>388</v>
      </c>
      <c r="J68" s="9">
        <v>4448590.49</v>
      </c>
      <c r="K68" s="9">
        <v>557552.16</v>
      </c>
      <c r="L68" s="9">
        <v>2964920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926118.33</v>
      </c>
      <c r="S68" s="9">
        <v>4433806.51</v>
      </c>
      <c r="T68" s="9">
        <v>0</v>
      </c>
      <c r="U68" s="9">
        <v>0</v>
      </c>
      <c r="V68" s="9">
        <v>0</v>
      </c>
      <c r="W68" s="9">
        <v>4433806.51</v>
      </c>
      <c r="X68" s="9">
        <v>926118.33</v>
      </c>
      <c r="Y68" s="9">
        <v>0</v>
      </c>
      <c r="Z68" s="9">
        <v>3507688.18</v>
      </c>
      <c r="AA68" s="9">
        <v>521276.93</v>
      </c>
      <c r="AB68" s="9">
        <v>0</v>
      </c>
      <c r="AC68" s="9">
        <v>517417.71</v>
      </c>
      <c r="AD68" s="9">
        <v>0</v>
      </c>
      <c r="AE68" s="9">
        <v>0</v>
      </c>
      <c r="AF68" s="9">
        <v>3859.22</v>
      </c>
      <c r="AG68" s="9">
        <v>525182.71</v>
      </c>
      <c r="AH68" s="9">
        <v>0</v>
      </c>
      <c r="AI68" s="9">
        <v>0</v>
      </c>
      <c r="AJ68" s="9">
        <v>0</v>
      </c>
      <c r="AK68" s="9">
        <v>521323.49</v>
      </c>
      <c r="AL68" s="9">
        <v>4029011.67</v>
      </c>
      <c r="AM68" s="9">
        <v>0</v>
      </c>
      <c r="AN68" s="9">
        <v>0</v>
      </c>
      <c r="AO68" s="9">
        <v>4029011.67</v>
      </c>
      <c r="AP68" s="9">
        <v>4029011.67</v>
      </c>
      <c r="AQ68" s="9">
        <v>1000</v>
      </c>
      <c r="AR68" s="9">
        <v>388000</v>
      </c>
      <c r="AS68" s="9">
        <v>388000</v>
      </c>
      <c r="AT68" s="9">
        <v>9498</v>
      </c>
      <c r="AU68" s="9">
        <v>3685224</v>
      </c>
      <c r="AV68" s="9">
        <v>3297224</v>
      </c>
      <c r="AW68" s="9">
        <v>343787.6699999999</v>
      </c>
      <c r="AX68" s="9">
        <v>304100</v>
      </c>
      <c r="AY68" s="9">
        <v>117990713</v>
      </c>
      <c r="AZ68" s="9">
        <v>1930000</v>
      </c>
      <c r="BA68" s="9">
        <v>748840000</v>
      </c>
      <c r="BB68" s="9">
        <v>0.00051813</v>
      </c>
      <c r="BC68" s="9">
        <v>630849287</v>
      </c>
      <c r="BD68" s="9">
        <v>326861.94</v>
      </c>
      <c r="BE68" s="9">
        <v>968209</v>
      </c>
      <c r="BF68" s="9">
        <v>375665092</v>
      </c>
      <c r="BG68" s="9">
        <v>0.00877703</v>
      </c>
      <c r="BH68" s="9">
        <v>257674379</v>
      </c>
      <c r="BI68" s="9">
        <v>2261615.75</v>
      </c>
      <c r="BJ68" s="9">
        <v>564023</v>
      </c>
      <c r="BK68" s="9">
        <v>218840924</v>
      </c>
      <c r="BL68" s="9">
        <v>0.00157095</v>
      </c>
      <c r="BM68" s="9">
        <v>100850211</v>
      </c>
      <c r="BN68" s="9">
        <v>158430.64</v>
      </c>
      <c r="BO68" s="9">
        <v>2746908</v>
      </c>
      <c r="BP68" s="9">
        <v>0</v>
      </c>
      <c r="BQ68" s="9">
        <v>0</v>
      </c>
      <c r="BR68" s="9">
        <v>-35221</v>
      </c>
      <c r="BS68" s="9">
        <v>-5</v>
      </c>
      <c r="BT68" s="9">
        <v>0</v>
      </c>
      <c r="BU68" s="9">
        <v>2711682</v>
      </c>
      <c r="BV68" s="9"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2711682</v>
      </c>
      <c r="CC68" s="9">
        <v>0</v>
      </c>
      <c r="CD68" s="9">
        <v>2711682</v>
      </c>
      <c r="CE68" s="9">
        <v>388</v>
      </c>
      <c r="CF68" s="9">
        <v>0</v>
      </c>
      <c r="CG68" s="9">
        <v>388</v>
      </c>
      <c r="CH68" s="9">
        <v>3507688.18</v>
      </c>
      <c r="CI68" s="9">
        <v>521323.49</v>
      </c>
      <c r="CJ68" s="9">
        <v>0</v>
      </c>
      <c r="CK68" s="9">
        <v>4029011.67</v>
      </c>
      <c r="CL68" s="9">
        <v>10384.05</v>
      </c>
      <c r="CM68" s="9">
        <v>0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7079.66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2961050.51</v>
      </c>
      <c r="DB68" s="9">
        <v>0</v>
      </c>
      <c r="DC68" s="9">
        <v>0</v>
      </c>
      <c r="DD68" s="9">
        <v>0</v>
      </c>
      <c r="DE68" s="9">
        <v>0</v>
      </c>
      <c r="DF68" s="9">
        <v>2961050.51</v>
      </c>
      <c r="DG68" s="9">
        <v>2664945.459</v>
      </c>
      <c r="DH68" s="9">
        <v>0</v>
      </c>
      <c r="DI68" s="9">
        <v>2746908.33</v>
      </c>
      <c r="DJ68" s="9">
        <v>0</v>
      </c>
      <c r="DK68" s="9">
        <v>0</v>
      </c>
      <c r="DL68" s="9">
        <v>0</v>
      </c>
      <c r="DM68" s="9">
        <v>0</v>
      </c>
      <c r="DN68" s="9">
        <v>0</v>
      </c>
      <c r="DO68" s="9">
        <v>0</v>
      </c>
      <c r="DP68">
        <v>1120</v>
      </c>
      <c r="DQ68">
        <f aca="true" t="shared" si="1" ref="DQ68:DQ131">DP68-A68</f>
        <v>0</v>
      </c>
    </row>
    <row r="69" spans="1:121" ht="15">
      <c r="A69" s="9">
        <v>1127</v>
      </c>
      <c r="B69" s="9" t="s">
        <v>223</v>
      </c>
      <c r="C69" s="9">
        <v>613</v>
      </c>
      <c r="D69" s="9">
        <v>617</v>
      </c>
      <c r="E69" s="9">
        <v>1230</v>
      </c>
      <c r="F69" s="9">
        <v>615</v>
      </c>
      <c r="G69" s="9">
        <v>25</v>
      </c>
      <c r="H69" s="9">
        <v>0</v>
      </c>
      <c r="I69" s="9">
        <v>640</v>
      </c>
      <c r="J69" s="9">
        <v>6897424.72</v>
      </c>
      <c r="K69" s="9">
        <v>1442065.43</v>
      </c>
      <c r="L69" s="9">
        <v>4550801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904558.29</v>
      </c>
      <c r="S69" s="9">
        <v>6823091.35</v>
      </c>
      <c r="T69" s="9">
        <v>0</v>
      </c>
      <c r="U69" s="9">
        <v>0</v>
      </c>
      <c r="V69" s="9">
        <v>0</v>
      </c>
      <c r="W69" s="9">
        <v>6823091.35</v>
      </c>
      <c r="X69" s="9">
        <v>904558.29</v>
      </c>
      <c r="Y69" s="9">
        <v>0</v>
      </c>
      <c r="Z69" s="9">
        <v>5918533.06</v>
      </c>
      <c r="AA69" s="9">
        <v>3649648.28</v>
      </c>
      <c r="AB69" s="9">
        <v>0</v>
      </c>
      <c r="AC69" s="9">
        <v>712700</v>
      </c>
      <c r="AD69" s="9">
        <v>0</v>
      </c>
      <c r="AE69" s="9">
        <v>2930000</v>
      </c>
      <c r="AF69" s="9">
        <v>6948.28</v>
      </c>
      <c r="AG69" s="9">
        <v>3675155.22</v>
      </c>
      <c r="AH69" s="9">
        <v>0</v>
      </c>
      <c r="AI69" s="9">
        <v>2930000</v>
      </c>
      <c r="AJ69" s="9">
        <v>0</v>
      </c>
      <c r="AK69" s="9">
        <v>738206.94</v>
      </c>
      <c r="AL69" s="9">
        <v>6656740</v>
      </c>
      <c r="AM69" s="9">
        <v>0</v>
      </c>
      <c r="AN69" s="9">
        <v>0</v>
      </c>
      <c r="AO69" s="9">
        <v>6656740</v>
      </c>
      <c r="AP69" s="9">
        <v>6656740</v>
      </c>
      <c r="AQ69" s="9">
        <v>1000</v>
      </c>
      <c r="AR69" s="9">
        <v>640000</v>
      </c>
      <c r="AS69" s="9">
        <v>640000</v>
      </c>
      <c r="AT69" s="9">
        <v>9498</v>
      </c>
      <c r="AU69" s="9">
        <v>6078720</v>
      </c>
      <c r="AV69" s="9">
        <v>5438720</v>
      </c>
      <c r="AW69" s="9">
        <v>578020</v>
      </c>
      <c r="AX69" s="9">
        <v>333839</v>
      </c>
      <c r="AY69" s="9">
        <v>213657024</v>
      </c>
      <c r="AZ69" s="9">
        <v>1930000</v>
      </c>
      <c r="BA69" s="9">
        <v>1235200000</v>
      </c>
      <c r="BB69" s="9">
        <v>0.00051813</v>
      </c>
      <c r="BC69" s="9">
        <v>1021542976</v>
      </c>
      <c r="BD69" s="9">
        <v>529292.06</v>
      </c>
      <c r="BE69" s="9">
        <v>968209</v>
      </c>
      <c r="BF69" s="9">
        <v>619653760</v>
      </c>
      <c r="BG69" s="9">
        <v>0.00877703</v>
      </c>
      <c r="BH69" s="9">
        <v>405996736</v>
      </c>
      <c r="BI69" s="9">
        <v>3563445.53</v>
      </c>
      <c r="BJ69" s="9">
        <v>564023</v>
      </c>
      <c r="BK69" s="9">
        <v>360974720</v>
      </c>
      <c r="BL69" s="9">
        <v>0.00160128</v>
      </c>
      <c r="BM69" s="9">
        <v>147317696</v>
      </c>
      <c r="BN69" s="9">
        <v>235896.88</v>
      </c>
      <c r="BO69" s="9">
        <v>4328634</v>
      </c>
      <c r="BP69" s="9">
        <v>0</v>
      </c>
      <c r="BQ69" s="9">
        <v>0</v>
      </c>
      <c r="BR69" s="9">
        <v>-55503</v>
      </c>
      <c r="BS69" s="9">
        <v>-11</v>
      </c>
      <c r="BT69" s="9">
        <v>0</v>
      </c>
      <c r="BU69" s="9">
        <v>4273120</v>
      </c>
      <c r="BV69" s="9"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4273120</v>
      </c>
      <c r="CC69" s="9">
        <v>0</v>
      </c>
      <c r="CD69" s="9">
        <v>4273120</v>
      </c>
      <c r="CE69" s="9">
        <v>640</v>
      </c>
      <c r="CF69" s="9">
        <v>0</v>
      </c>
      <c r="CG69" s="9">
        <v>640</v>
      </c>
      <c r="CH69" s="9">
        <v>5918533.06</v>
      </c>
      <c r="CI69" s="9">
        <v>738206.94</v>
      </c>
      <c r="CJ69" s="9">
        <v>0</v>
      </c>
      <c r="CK69" s="9">
        <v>6656740</v>
      </c>
      <c r="CL69" s="9">
        <v>10401.16</v>
      </c>
      <c r="CM69" s="9"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6763.49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4610909.49</v>
      </c>
      <c r="DB69" s="9">
        <v>0</v>
      </c>
      <c r="DC69" s="9">
        <v>0</v>
      </c>
      <c r="DD69" s="9">
        <v>0</v>
      </c>
      <c r="DE69" s="9">
        <v>0</v>
      </c>
      <c r="DF69" s="9">
        <v>4610909.49</v>
      </c>
      <c r="DG69" s="9">
        <v>4149818.541</v>
      </c>
      <c r="DH69" s="9">
        <v>0</v>
      </c>
      <c r="DI69" s="9">
        <v>4328634.47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>
        <v>0</v>
      </c>
      <c r="DP69">
        <v>1127</v>
      </c>
      <c r="DQ69">
        <f t="shared" si="1"/>
        <v>0</v>
      </c>
    </row>
    <row r="70" spans="1:121" ht="15">
      <c r="A70" s="9">
        <v>1134</v>
      </c>
      <c r="B70" s="9" t="s">
        <v>224</v>
      </c>
      <c r="C70" s="9">
        <v>1133</v>
      </c>
      <c r="D70" s="9">
        <v>1123</v>
      </c>
      <c r="E70" s="9">
        <v>2256</v>
      </c>
      <c r="F70" s="9">
        <v>1128</v>
      </c>
      <c r="G70" s="9">
        <v>11</v>
      </c>
      <c r="H70" s="9">
        <v>0</v>
      </c>
      <c r="I70" s="9">
        <v>1139</v>
      </c>
      <c r="J70" s="9">
        <v>12979049.51</v>
      </c>
      <c r="K70" s="9">
        <v>3238602.91</v>
      </c>
      <c r="L70" s="9">
        <v>8377958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1362488.6</v>
      </c>
      <c r="S70" s="9">
        <v>12288216.22</v>
      </c>
      <c r="T70" s="9">
        <v>0</v>
      </c>
      <c r="U70" s="9">
        <v>0</v>
      </c>
      <c r="V70" s="9">
        <v>266.38</v>
      </c>
      <c r="W70" s="9">
        <v>12287949.84</v>
      </c>
      <c r="X70" s="9">
        <v>1362488.6</v>
      </c>
      <c r="Y70" s="9">
        <v>0</v>
      </c>
      <c r="Z70" s="9">
        <v>10925461.24</v>
      </c>
      <c r="AA70" s="9">
        <v>1557266.53</v>
      </c>
      <c r="AB70" s="9">
        <v>0</v>
      </c>
      <c r="AC70" s="9">
        <v>1551311</v>
      </c>
      <c r="AD70" s="9">
        <v>0</v>
      </c>
      <c r="AE70" s="9">
        <v>0</v>
      </c>
      <c r="AF70" s="9">
        <v>5955.53</v>
      </c>
      <c r="AG70" s="9">
        <v>1575042.5</v>
      </c>
      <c r="AH70" s="9">
        <v>0</v>
      </c>
      <c r="AI70" s="9">
        <v>0</v>
      </c>
      <c r="AJ70" s="9">
        <v>0</v>
      </c>
      <c r="AK70" s="9">
        <v>1569086.97</v>
      </c>
      <c r="AL70" s="9">
        <v>12494548.21</v>
      </c>
      <c r="AM70" s="9">
        <v>0</v>
      </c>
      <c r="AN70" s="9">
        <v>0</v>
      </c>
      <c r="AO70" s="9">
        <v>12494548.21</v>
      </c>
      <c r="AP70" s="9">
        <v>12494548.21</v>
      </c>
      <c r="AQ70" s="9">
        <v>1000</v>
      </c>
      <c r="AR70" s="9">
        <v>1139000</v>
      </c>
      <c r="AS70" s="9">
        <v>1139000</v>
      </c>
      <c r="AT70" s="9">
        <v>9498</v>
      </c>
      <c r="AU70" s="9">
        <v>10818222</v>
      </c>
      <c r="AV70" s="9">
        <v>9679222</v>
      </c>
      <c r="AW70" s="9">
        <v>1676326.210000001</v>
      </c>
      <c r="AX70" s="9">
        <v>364664</v>
      </c>
      <c r="AY70" s="9">
        <v>415352804</v>
      </c>
      <c r="AZ70" s="9">
        <v>1930000</v>
      </c>
      <c r="BA70" s="9">
        <v>2198270000</v>
      </c>
      <c r="BB70" s="9">
        <v>0.00051813</v>
      </c>
      <c r="BC70" s="9">
        <v>1782917196</v>
      </c>
      <c r="BD70" s="9">
        <v>923782.89</v>
      </c>
      <c r="BE70" s="9">
        <v>968209</v>
      </c>
      <c r="BF70" s="9">
        <v>1102790051</v>
      </c>
      <c r="BG70" s="9">
        <v>0.00877703</v>
      </c>
      <c r="BH70" s="9">
        <v>687437247</v>
      </c>
      <c r="BI70" s="9">
        <v>6033657.34</v>
      </c>
      <c r="BJ70" s="9">
        <v>564023</v>
      </c>
      <c r="BK70" s="9">
        <v>642422197</v>
      </c>
      <c r="BL70" s="9">
        <v>0.00260938</v>
      </c>
      <c r="BM70" s="9">
        <v>227069393</v>
      </c>
      <c r="BN70" s="9">
        <v>592510.33</v>
      </c>
      <c r="BO70" s="9">
        <v>7549951</v>
      </c>
      <c r="BP70" s="9">
        <v>0</v>
      </c>
      <c r="BQ70" s="9">
        <v>0</v>
      </c>
      <c r="BR70" s="9">
        <v>-96807</v>
      </c>
      <c r="BS70" s="9">
        <v>-20</v>
      </c>
      <c r="BT70" s="9">
        <v>0</v>
      </c>
      <c r="BU70" s="9">
        <v>7453124</v>
      </c>
      <c r="BV70" s="9">
        <v>89805</v>
      </c>
      <c r="BW70" s="9">
        <v>0</v>
      </c>
      <c r="BX70" s="9">
        <v>-1151</v>
      </c>
      <c r="BY70" s="9">
        <v>0</v>
      </c>
      <c r="BZ70" s="9">
        <v>88654</v>
      </c>
      <c r="CA70" s="9">
        <v>1</v>
      </c>
      <c r="CB70" s="9">
        <v>7541779</v>
      </c>
      <c r="CC70" s="9">
        <v>0</v>
      </c>
      <c r="CD70" s="9">
        <v>7541779</v>
      </c>
      <c r="CE70" s="9">
        <v>1139</v>
      </c>
      <c r="CF70" s="9">
        <v>0</v>
      </c>
      <c r="CG70" s="9">
        <v>1139</v>
      </c>
      <c r="CH70" s="9">
        <v>10925461.24</v>
      </c>
      <c r="CI70" s="9">
        <v>1569086.97</v>
      </c>
      <c r="CJ70" s="9">
        <v>0</v>
      </c>
      <c r="CK70" s="9">
        <v>12494548.21</v>
      </c>
      <c r="CL70" s="9">
        <v>10969.75</v>
      </c>
      <c r="CM70" s="9"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6628.58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8488617.12</v>
      </c>
      <c r="DB70" s="9">
        <v>0</v>
      </c>
      <c r="DC70" s="9">
        <v>0</v>
      </c>
      <c r="DD70" s="9">
        <v>0</v>
      </c>
      <c r="DE70" s="9">
        <v>0</v>
      </c>
      <c r="DF70" s="9">
        <v>8488617.12</v>
      </c>
      <c r="DG70" s="9">
        <v>7639755.408</v>
      </c>
      <c r="DH70" s="9">
        <v>0</v>
      </c>
      <c r="DI70" s="9">
        <v>7639755.408</v>
      </c>
      <c r="DJ70" s="9">
        <v>89805</v>
      </c>
      <c r="DK70" s="9">
        <v>89805</v>
      </c>
      <c r="DL70" s="9">
        <v>0</v>
      </c>
      <c r="DM70" s="9">
        <v>-1151</v>
      </c>
      <c r="DN70" s="9">
        <v>0</v>
      </c>
      <c r="DO70" s="9">
        <v>88654</v>
      </c>
      <c r="DP70">
        <v>1134</v>
      </c>
      <c r="DQ70">
        <f t="shared" si="1"/>
        <v>0</v>
      </c>
    </row>
    <row r="71" spans="1:121" ht="15">
      <c r="A71" s="9">
        <v>1141</v>
      </c>
      <c r="B71" s="9" t="s">
        <v>225</v>
      </c>
      <c r="C71" s="9">
        <v>1430</v>
      </c>
      <c r="D71" s="9">
        <v>1420</v>
      </c>
      <c r="E71" s="9">
        <v>2850</v>
      </c>
      <c r="F71" s="9">
        <v>1425</v>
      </c>
      <c r="G71" s="9">
        <v>60</v>
      </c>
      <c r="H71" s="9">
        <v>0</v>
      </c>
      <c r="I71" s="9">
        <v>1485</v>
      </c>
      <c r="J71" s="9">
        <v>17646719.32</v>
      </c>
      <c r="K71" s="9">
        <v>5008723.14</v>
      </c>
      <c r="L71" s="9">
        <v>10729547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1908449.18</v>
      </c>
      <c r="S71" s="9">
        <v>17268474.63</v>
      </c>
      <c r="T71" s="9">
        <v>0</v>
      </c>
      <c r="U71" s="9">
        <v>0</v>
      </c>
      <c r="V71" s="9">
        <v>0</v>
      </c>
      <c r="W71" s="9">
        <v>17268474.63</v>
      </c>
      <c r="X71" s="9">
        <v>1908449.18</v>
      </c>
      <c r="Y71" s="9">
        <v>0</v>
      </c>
      <c r="Z71" s="9">
        <v>15360025.45</v>
      </c>
      <c r="AA71" s="9">
        <v>1865385.91</v>
      </c>
      <c r="AB71" s="9">
        <v>0</v>
      </c>
      <c r="AC71" s="9">
        <v>1865153</v>
      </c>
      <c r="AD71" s="9">
        <v>0</v>
      </c>
      <c r="AE71" s="9">
        <v>0</v>
      </c>
      <c r="AF71" s="9">
        <v>232.91</v>
      </c>
      <c r="AG71" s="9">
        <v>1882242.09</v>
      </c>
      <c r="AH71" s="9">
        <v>0</v>
      </c>
      <c r="AI71" s="9">
        <v>0</v>
      </c>
      <c r="AJ71" s="9">
        <v>0</v>
      </c>
      <c r="AK71" s="9">
        <v>1882009.18</v>
      </c>
      <c r="AL71" s="9">
        <v>17242034.63</v>
      </c>
      <c r="AM71" s="9">
        <v>0</v>
      </c>
      <c r="AN71" s="9">
        <v>0</v>
      </c>
      <c r="AO71" s="9">
        <v>17242034.63</v>
      </c>
      <c r="AP71" s="9">
        <v>17242034.63</v>
      </c>
      <c r="AQ71" s="9">
        <v>1000</v>
      </c>
      <c r="AR71" s="9">
        <v>1485000</v>
      </c>
      <c r="AS71" s="9">
        <v>1485000</v>
      </c>
      <c r="AT71" s="9">
        <v>9498</v>
      </c>
      <c r="AU71" s="9">
        <v>14104530</v>
      </c>
      <c r="AV71" s="9">
        <v>12619530</v>
      </c>
      <c r="AW71" s="9">
        <v>3137504.629999999</v>
      </c>
      <c r="AX71" s="9">
        <v>369541</v>
      </c>
      <c r="AY71" s="9">
        <v>548768338</v>
      </c>
      <c r="AZ71" s="9">
        <v>1930000</v>
      </c>
      <c r="BA71" s="9">
        <v>2866050000</v>
      </c>
      <c r="BB71" s="9">
        <v>0.00051813</v>
      </c>
      <c r="BC71" s="9">
        <v>2317281662</v>
      </c>
      <c r="BD71" s="9">
        <v>1200653.15</v>
      </c>
      <c r="BE71" s="9">
        <v>968209</v>
      </c>
      <c r="BF71" s="9">
        <v>1437790365</v>
      </c>
      <c r="BG71" s="9">
        <v>0.00877703</v>
      </c>
      <c r="BH71" s="9">
        <v>889022027</v>
      </c>
      <c r="BI71" s="9">
        <v>7802973</v>
      </c>
      <c r="BJ71" s="9">
        <v>564023</v>
      </c>
      <c r="BK71" s="9">
        <v>837574155</v>
      </c>
      <c r="BL71" s="9">
        <v>0.00374594</v>
      </c>
      <c r="BM71" s="9">
        <v>288805817</v>
      </c>
      <c r="BN71" s="9">
        <v>1081849.26</v>
      </c>
      <c r="BO71" s="9">
        <v>10085475</v>
      </c>
      <c r="BP71" s="9">
        <v>0</v>
      </c>
      <c r="BQ71" s="9">
        <v>0</v>
      </c>
      <c r="BR71" s="9">
        <v>-129318</v>
      </c>
      <c r="BS71" s="9">
        <v>-26</v>
      </c>
      <c r="BT71" s="9">
        <v>0</v>
      </c>
      <c r="BU71" s="9">
        <v>9956131</v>
      </c>
      <c r="BV71" s="9"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9956131</v>
      </c>
      <c r="CC71" s="9">
        <v>0</v>
      </c>
      <c r="CD71" s="9">
        <v>9956131</v>
      </c>
      <c r="CE71" s="9">
        <v>1485</v>
      </c>
      <c r="CF71" s="9">
        <v>0</v>
      </c>
      <c r="CG71" s="9">
        <v>1485</v>
      </c>
      <c r="CH71" s="9">
        <v>15360025.45</v>
      </c>
      <c r="CI71" s="9">
        <v>1882009.18</v>
      </c>
      <c r="CJ71" s="9">
        <v>0</v>
      </c>
      <c r="CK71" s="9">
        <v>17242034.63</v>
      </c>
      <c r="CL71" s="9">
        <v>11610.8</v>
      </c>
      <c r="CM71" s="9"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6791.57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10871255.85</v>
      </c>
      <c r="DB71" s="9">
        <v>0</v>
      </c>
      <c r="DC71" s="9">
        <v>0</v>
      </c>
      <c r="DD71" s="9">
        <v>0</v>
      </c>
      <c r="DE71" s="9">
        <v>0</v>
      </c>
      <c r="DF71" s="9">
        <v>10871255.85</v>
      </c>
      <c r="DG71" s="9">
        <v>9784130.265</v>
      </c>
      <c r="DH71" s="9">
        <v>0</v>
      </c>
      <c r="DI71" s="9">
        <v>10085475.41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  <c r="DP71">
        <v>1141</v>
      </c>
      <c r="DQ71">
        <f t="shared" si="1"/>
        <v>0</v>
      </c>
    </row>
    <row r="72" spans="1:121" ht="15">
      <c r="A72" s="9">
        <v>1155</v>
      </c>
      <c r="B72" s="9" t="s">
        <v>226</v>
      </c>
      <c r="C72" s="9">
        <v>646</v>
      </c>
      <c r="D72" s="9">
        <v>653</v>
      </c>
      <c r="E72" s="9">
        <v>1299</v>
      </c>
      <c r="F72" s="9">
        <v>650</v>
      </c>
      <c r="G72" s="9">
        <v>7</v>
      </c>
      <c r="H72" s="9">
        <v>0</v>
      </c>
      <c r="I72" s="9">
        <v>657</v>
      </c>
      <c r="J72" s="9">
        <v>7069185.53</v>
      </c>
      <c r="K72" s="9">
        <v>2703083.44</v>
      </c>
      <c r="L72" s="9">
        <v>3603091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763011.09</v>
      </c>
      <c r="S72" s="9">
        <v>6985677.66</v>
      </c>
      <c r="T72" s="9">
        <v>96125</v>
      </c>
      <c r="U72" s="9">
        <v>0</v>
      </c>
      <c r="V72" s="9">
        <v>0</v>
      </c>
      <c r="W72" s="9">
        <v>6889552.66</v>
      </c>
      <c r="X72" s="9">
        <v>763011.09</v>
      </c>
      <c r="Y72" s="9">
        <v>0</v>
      </c>
      <c r="Z72" s="9">
        <v>6126541.57</v>
      </c>
      <c r="AA72" s="9">
        <v>746875.43</v>
      </c>
      <c r="AB72" s="9">
        <v>96125</v>
      </c>
      <c r="AC72" s="9">
        <v>647956.26</v>
      </c>
      <c r="AD72" s="9">
        <v>0</v>
      </c>
      <c r="AE72" s="9">
        <v>0</v>
      </c>
      <c r="AF72" s="9">
        <v>2794.17</v>
      </c>
      <c r="AG72" s="9">
        <v>744121.26</v>
      </c>
      <c r="AH72" s="9">
        <v>0</v>
      </c>
      <c r="AI72" s="9">
        <v>0</v>
      </c>
      <c r="AJ72" s="9">
        <v>0</v>
      </c>
      <c r="AK72" s="9">
        <v>741327.09</v>
      </c>
      <c r="AL72" s="9">
        <v>6867868.66</v>
      </c>
      <c r="AM72" s="9">
        <v>0</v>
      </c>
      <c r="AN72" s="9">
        <v>0</v>
      </c>
      <c r="AO72" s="9">
        <v>6867868.66</v>
      </c>
      <c r="AP72" s="9">
        <v>6867868.66</v>
      </c>
      <c r="AQ72" s="9">
        <v>1000</v>
      </c>
      <c r="AR72" s="9">
        <v>657000</v>
      </c>
      <c r="AS72" s="9">
        <v>657000</v>
      </c>
      <c r="AT72" s="9">
        <v>9498</v>
      </c>
      <c r="AU72" s="9">
        <v>6240186</v>
      </c>
      <c r="AV72" s="9">
        <v>5583186</v>
      </c>
      <c r="AW72" s="9">
        <v>627682.6600000001</v>
      </c>
      <c r="AX72" s="9">
        <v>539061</v>
      </c>
      <c r="AY72" s="9">
        <v>354163342</v>
      </c>
      <c r="AZ72" s="9">
        <v>1930000</v>
      </c>
      <c r="BA72" s="9">
        <v>1268010000</v>
      </c>
      <c r="BB72" s="9">
        <v>0.00051813</v>
      </c>
      <c r="BC72" s="9">
        <v>913846658</v>
      </c>
      <c r="BD72" s="9">
        <v>473491.37</v>
      </c>
      <c r="BE72" s="9">
        <v>968209</v>
      </c>
      <c r="BF72" s="9">
        <v>636113313</v>
      </c>
      <c r="BG72" s="9">
        <v>0.00877703</v>
      </c>
      <c r="BH72" s="9">
        <v>281949971</v>
      </c>
      <c r="BI72" s="9">
        <v>2474683.35</v>
      </c>
      <c r="BJ72" s="9">
        <v>564023</v>
      </c>
      <c r="BK72" s="9">
        <v>370563111</v>
      </c>
      <c r="BL72" s="9">
        <v>0.00169386</v>
      </c>
      <c r="BM72" s="9">
        <v>16399769</v>
      </c>
      <c r="BN72" s="9">
        <v>27778.91</v>
      </c>
      <c r="BO72" s="9">
        <v>2975954</v>
      </c>
      <c r="BP72" s="9">
        <v>0</v>
      </c>
      <c r="BQ72" s="9">
        <v>0</v>
      </c>
      <c r="BR72" s="9">
        <v>-38158</v>
      </c>
      <c r="BS72" s="9">
        <v>-17</v>
      </c>
      <c r="BT72" s="9">
        <v>0</v>
      </c>
      <c r="BU72" s="9">
        <v>2937779</v>
      </c>
      <c r="BV72" s="9">
        <v>309618</v>
      </c>
      <c r="BW72" s="9">
        <v>0</v>
      </c>
      <c r="BX72" s="9">
        <v>-3970</v>
      </c>
      <c r="BY72" s="9">
        <v>0</v>
      </c>
      <c r="BZ72" s="9">
        <v>305648</v>
      </c>
      <c r="CA72" s="9">
        <v>0</v>
      </c>
      <c r="CB72" s="9">
        <v>3243427</v>
      </c>
      <c r="CC72" s="9">
        <v>0</v>
      </c>
      <c r="CD72" s="9">
        <v>3243427</v>
      </c>
      <c r="CE72" s="9">
        <v>657</v>
      </c>
      <c r="CF72" s="9">
        <v>0</v>
      </c>
      <c r="CG72" s="9">
        <v>657</v>
      </c>
      <c r="CH72" s="9">
        <v>6126541.57</v>
      </c>
      <c r="CI72" s="9">
        <v>741327.09</v>
      </c>
      <c r="CJ72" s="9">
        <v>0</v>
      </c>
      <c r="CK72" s="9">
        <v>6867868.66</v>
      </c>
      <c r="CL72" s="9">
        <v>10453.38</v>
      </c>
      <c r="CM72" s="9">
        <v>0</v>
      </c>
      <c r="CN72" s="9">
        <v>0</v>
      </c>
      <c r="CO72" s="9">
        <v>0</v>
      </c>
      <c r="CP72" s="9">
        <v>0</v>
      </c>
      <c r="CQ72" s="9">
        <v>0</v>
      </c>
      <c r="CR72" s="9">
        <v>0</v>
      </c>
      <c r="CS72" s="9">
        <v>4529.61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3650635.44</v>
      </c>
      <c r="DB72" s="9">
        <v>0</v>
      </c>
      <c r="DC72" s="9">
        <v>0</v>
      </c>
      <c r="DD72" s="9">
        <v>0</v>
      </c>
      <c r="DE72" s="9">
        <v>0</v>
      </c>
      <c r="DF72" s="9">
        <v>3650635.44</v>
      </c>
      <c r="DG72" s="9">
        <v>3285571.896</v>
      </c>
      <c r="DH72" s="9">
        <v>0</v>
      </c>
      <c r="DI72" s="9">
        <v>3285571.896</v>
      </c>
      <c r="DJ72" s="9">
        <v>309618</v>
      </c>
      <c r="DK72" s="9">
        <v>309618</v>
      </c>
      <c r="DL72" s="9">
        <v>0</v>
      </c>
      <c r="DM72" s="9">
        <v>-3970</v>
      </c>
      <c r="DN72" s="9">
        <v>0</v>
      </c>
      <c r="DO72" s="9">
        <v>305648</v>
      </c>
      <c r="DP72">
        <v>1155</v>
      </c>
      <c r="DQ72">
        <f t="shared" si="1"/>
        <v>0</v>
      </c>
    </row>
    <row r="73" spans="1:121" ht="15">
      <c r="A73" s="9">
        <v>1162</v>
      </c>
      <c r="B73" s="9" t="s">
        <v>227</v>
      </c>
      <c r="C73" s="9">
        <v>967</v>
      </c>
      <c r="D73" s="9">
        <v>974</v>
      </c>
      <c r="E73" s="9">
        <v>1941</v>
      </c>
      <c r="F73" s="9">
        <v>971</v>
      </c>
      <c r="G73" s="9">
        <v>16</v>
      </c>
      <c r="H73" s="9">
        <v>0</v>
      </c>
      <c r="I73" s="9">
        <v>987</v>
      </c>
      <c r="J73" s="9">
        <v>10452795.87</v>
      </c>
      <c r="K73" s="9">
        <v>1953339.07</v>
      </c>
      <c r="L73" s="9">
        <v>7233529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1265927.8</v>
      </c>
      <c r="S73" s="9">
        <v>10730612.92</v>
      </c>
      <c r="T73" s="9">
        <v>0</v>
      </c>
      <c r="U73" s="9">
        <v>0</v>
      </c>
      <c r="V73" s="9">
        <v>94.79</v>
      </c>
      <c r="W73" s="9">
        <v>10730518.13</v>
      </c>
      <c r="X73" s="9">
        <v>1265927.8</v>
      </c>
      <c r="Y73" s="9">
        <v>0</v>
      </c>
      <c r="Z73" s="9">
        <v>9464590.33</v>
      </c>
      <c r="AA73" s="9">
        <v>495408.4</v>
      </c>
      <c r="AB73" s="9">
        <v>0</v>
      </c>
      <c r="AC73" s="9">
        <v>495000</v>
      </c>
      <c r="AD73" s="9">
        <v>0</v>
      </c>
      <c r="AE73" s="9">
        <v>0</v>
      </c>
      <c r="AF73" s="9">
        <v>408.4</v>
      </c>
      <c r="AG73" s="9">
        <v>514216.07</v>
      </c>
      <c r="AH73" s="9">
        <v>0</v>
      </c>
      <c r="AI73" s="9">
        <v>0</v>
      </c>
      <c r="AJ73" s="9">
        <v>0</v>
      </c>
      <c r="AK73" s="9">
        <v>513807.67</v>
      </c>
      <c r="AL73" s="9">
        <v>9978398</v>
      </c>
      <c r="AM73" s="9">
        <v>0</v>
      </c>
      <c r="AN73" s="9">
        <v>0</v>
      </c>
      <c r="AO73" s="9">
        <v>9978398</v>
      </c>
      <c r="AP73" s="9">
        <v>9978398</v>
      </c>
      <c r="AQ73" s="9">
        <v>1000</v>
      </c>
      <c r="AR73" s="9">
        <v>987000</v>
      </c>
      <c r="AS73" s="9">
        <v>987000</v>
      </c>
      <c r="AT73" s="9">
        <v>9498</v>
      </c>
      <c r="AU73" s="9">
        <v>9374526</v>
      </c>
      <c r="AV73" s="9">
        <v>8387526</v>
      </c>
      <c r="AW73" s="9">
        <v>603872</v>
      </c>
      <c r="AX73" s="9">
        <v>310252</v>
      </c>
      <c r="AY73" s="9">
        <v>306219067</v>
      </c>
      <c r="AZ73" s="9">
        <v>1930000</v>
      </c>
      <c r="BA73" s="9">
        <v>1904910000</v>
      </c>
      <c r="BB73" s="9">
        <v>0.00051813</v>
      </c>
      <c r="BC73" s="9">
        <v>1598690933</v>
      </c>
      <c r="BD73" s="9">
        <v>828329.73</v>
      </c>
      <c r="BE73" s="9">
        <v>968209</v>
      </c>
      <c r="BF73" s="9">
        <v>955622283</v>
      </c>
      <c r="BG73" s="9">
        <v>0.00877703</v>
      </c>
      <c r="BH73" s="9">
        <v>649403216</v>
      </c>
      <c r="BI73" s="9">
        <v>5699831.51</v>
      </c>
      <c r="BJ73" s="9">
        <v>564023</v>
      </c>
      <c r="BK73" s="9">
        <v>556690701</v>
      </c>
      <c r="BL73" s="9">
        <v>0.00108475</v>
      </c>
      <c r="BM73" s="9">
        <v>250471634</v>
      </c>
      <c r="BN73" s="9">
        <v>271699.1</v>
      </c>
      <c r="BO73" s="9">
        <v>6799860</v>
      </c>
      <c r="BP73" s="9">
        <v>0</v>
      </c>
      <c r="BQ73" s="9">
        <v>0</v>
      </c>
      <c r="BR73" s="9">
        <v>-87189</v>
      </c>
      <c r="BS73" s="9">
        <v>-15</v>
      </c>
      <c r="BT73" s="9">
        <v>0</v>
      </c>
      <c r="BU73" s="9">
        <v>6712656</v>
      </c>
      <c r="BV73" s="9"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6712656</v>
      </c>
      <c r="CC73" s="9">
        <v>0</v>
      </c>
      <c r="CD73" s="9">
        <v>6712656</v>
      </c>
      <c r="CE73" s="9">
        <v>987</v>
      </c>
      <c r="CF73" s="9">
        <v>0</v>
      </c>
      <c r="CG73" s="9">
        <v>987</v>
      </c>
      <c r="CH73" s="9">
        <v>9464590.33</v>
      </c>
      <c r="CI73" s="9">
        <v>513807.67</v>
      </c>
      <c r="CJ73" s="9">
        <v>0</v>
      </c>
      <c r="CK73" s="9">
        <v>9978398</v>
      </c>
      <c r="CL73" s="9">
        <v>10109.83</v>
      </c>
      <c r="CM73" s="9">
        <v>0</v>
      </c>
      <c r="CN73" s="9">
        <v>0</v>
      </c>
      <c r="CO73" s="9">
        <v>0</v>
      </c>
      <c r="CP73" s="9">
        <v>0</v>
      </c>
      <c r="CQ73" s="9">
        <v>0</v>
      </c>
      <c r="CR73" s="9">
        <v>0</v>
      </c>
      <c r="CS73" s="9">
        <v>6889.42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7329087.37</v>
      </c>
      <c r="DB73" s="9">
        <v>0</v>
      </c>
      <c r="DC73" s="9">
        <v>0</v>
      </c>
      <c r="DD73" s="9">
        <v>0</v>
      </c>
      <c r="DE73" s="9">
        <v>0</v>
      </c>
      <c r="DF73" s="9">
        <v>7329087.37</v>
      </c>
      <c r="DG73" s="9">
        <v>6596178.633</v>
      </c>
      <c r="DH73" s="9">
        <v>0</v>
      </c>
      <c r="DI73" s="9">
        <v>6799860.34</v>
      </c>
      <c r="DJ73" s="9">
        <v>0</v>
      </c>
      <c r="DK73" s="9">
        <v>0</v>
      </c>
      <c r="DL73" s="9">
        <v>0</v>
      </c>
      <c r="DM73" s="9">
        <v>0</v>
      </c>
      <c r="DN73" s="9">
        <v>0</v>
      </c>
      <c r="DO73" s="9">
        <v>0</v>
      </c>
      <c r="DP73">
        <v>1162</v>
      </c>
      <c r="DQ73">
        <f t="shared" si="1"/>
        <v>0</v>
      </c>
    </row>
    <row r="74" spans="1:121" ht="15">
      <c r="A74" s="9">
        <v>1169</v>
      </c>
      <c r="B74" s="9" t="s">
        <v>228</v>
      </c>
      <c r="C74" s="9">
        <v>721</v>
      </c>
      <c r="D74" s="9">
        <v>732</v>
      </c>
      <c r="E74" s="9">
        <v>1453</v>
      </c>
      <c r="F74" s="9">
        <v>727</v>
      </c>
      <c r="G74" s="9">
        <v>9</v>
      </c>
      <c r="H74" s="9">
        <v>0</v>
      </c>
      <c r="I74" s="9">
        <v>736</v>
      </c>
      <c r="J74" s="9">
        <v>7774179.2</v>
      </c>
      <c r="K74" s="9">
        <v>3505420</v>
      </c>
      <c r="L74" s="9">
        <v>3287895</v>
      </c>
      <c r="M74" s="9">
        <v>0</v>
      </c>
      <c r="N74" s="9">
        <v>0</v>
      </c>
      <c r="O74" s="9">
        <v>0</v>
      </c>
      <c r="P74" s="9">
        <v>0</v>
      </c>
      <c r="Q74" s="9">
        <v>542.85</v>
      </c>
      <c r="R74" s="9">
        <v>980321.35</v>
      </c>
      <c r="S74" s="9">
        <v>7540054.6</v>
      </c>
      <c r="T74" s="9">
        <v>54676.39</v>
      </c>
      <c r="U74" s="9">
        <v>0</v>
      </c>
      <c r="V74" s="9">
        <v>49.26</v>
      </c>
      <c r="W74" s="9">
        <v>7485328.95</v>
      </c>
      <c r="X74" s="9">
        <v>980321.35</v>
      </c>
      <c r="Y74" s="9">
        <v>0</v>
      </c>
      <c r="Z74" s="9">
        <v>6505007.6</v>
      </c>
      <c r="AA74" s="9">
        <v>1480927.29</v>
      </c>
      <c r="AB74" s="9">
        <v>54676.39</v>
      </c>
      <c r="AC74" s="9">
        <v>438813</v>
      </c>
      <c r="AD74" s="9">
        <v>0</v>
      </c>
      <c r="AE74" s="9">
        <v>987190.65</v>
      </c>
      <c r="AF74" s="9">
        <v>247.25</v>
      </c>
      <c r="AG74" s="9">
        <v>1451994.07</v>
      </c>
      <c r="AH74" s="9">
        <v>2261.97</v>
      </c>
      <c r="AI74" s="9">
        <v>987190.65</v>
      </c>
      <c r="AJ74" s="9">
        <v>0</v>
      </c>
      <c r="AK74" s="9">
        <v>466818.14</v>
      </c>
      <c r="AL74" s="9">
        <v>6971825.739999999</v>
      </c>
      <c r="AM74" s="9">
        <v>0</v>
      </c>
      <c r="AN74" s="9">
        <v>0</v>
      </c>
      <c r="AO74" s="9">
        <v>6971825.739999999</v>
      </c>
      <c r="AP74" s="9">
        <v>6971825.739999999</v>
      </c>
      <c r="AQ74" s="9">
        <v>1000</v>
      </c>
      <c r="AR74" s="9">
        <v>736000</v>
      </c>
      <c r="AS74" s="9">
        <v>736000</v>
      </c>
      <c r="AT74" s="9">
        <v>9498</v>
      </c>
      <c r="AU74" s="9">
        <v>6990528</v>
      </c>
      <c r="AV74" s="9">
        <v>6235825.739999999</v>
      </c>
      <c r="AW74" s="9">
        <v>0</v>
      </c>
      <c r="AX74" s="9">
        <v>631333</v>
      </c>
      <c r="AY74" s="9">
        <v>464661142</v>
      </c>
      <c r="AZ74" s="9">
        <v>1930000</v>
      </c>
      <c r="BA74" s="9">
        <v>1420480000</v>
      </c>
      <c r="BB74" s="9">
        <v>0.00051813</v>
      </c>
      <c r="BC74" s="9">
        <v>955818858</v>
      </c>
      <c r="BD74" s="9">
        <v>495238.42</v>
      </c>
      <c r="BE74" s="9">
        <v>968209</v>
      </c>
      <c r="BF74" s="9">
        <v>712601824</v>
      </c>
      <c r="BG74" s="9">
        <v>0.00875079</v>
      </c>
      <c r="BH74" s="9">
        <v>247940682</v>
      </c>
      <c r="BI74" s="9">
        <v>2169676.84</v>
      </c>
      <c r="BJ74" s="9">
        <v>564023</v>
      </c>
      <c r="BK74" s="9">
        <v>415120928</v>
      </c>
      <c r="BL74" s="9">
        <v>0</v>
      </c>
      <c r="BM74" s="9">
        <v>-49540214</v>
      </c>
      <c r="BN74" s="9">
        <v>0</v>
      </c>
      <c r="BO74" s="9">
        <v>2664915</v>
      </c>
      <c r="BP74" s="9">
        <v>0</v>
      </c>
      <c r="BQ74" s="9">
        <v>0</v>
      </c>
      <c r="BR74" s="9">
        <v>-34170</v>
      </c>
      <c r="BS74" s="9">
        <v>-22</v>
      </c>
      <c r="BT74" s="9">
        <v>0</v>
      </c>
      <c r="BU74" s="9">
        <v>2630723</v>
      </c>
      <c r="BV74" s="9">
        <v>333196</v>
      </c>
      <c r="BW74" s="9">
        <v>0</v>
      </c>
      <c r="BX74" s="9">
        <v>-4272</v>
      </c>
      <c r="BY74" s="9">
        <v>0</v>
      </c>
      <c r="BZ74" s="9">
        <v>328924</v>
      </c>
      <c r="CA74" s="9">
        <v>0</v>
      </c>
      <c r="CB74" s="9">
        <v>2959647</v>
      </c>
      <c r="CC74" s="9">
        <v>0</v>
      </c>
      <c r="CD74" s="9">
        <v>2959647</v>
      </c>
      <c r="CE74" s="9">
        <v>736</v>
      </c>
      <c r="CF74" s="9">
        <v>0</v>
      </c>
      <c r="CG74" s="9">
        <v>736</v>
      </c>
      <c r="CH74" s="9">
        <v>6505007.6</v>
      </c>
      <c r="CI74" s="9">
        <v>466818.14</v>
      </c>
      <c r="CJ74" s="9">
        <v>0</v>
      </c>
      <c r="CK74" s="9">
        <v>6971825.739999999</v>
      </c>
      <c r="CL74" s="9">
        <v>9472.59</v>
      </c>
      <c r="CM74" s="9">
        <v>0</v>
      </c>
      <c r="CN74" s="9">
        <v>0</v>
      </c>
      <c r="CO74" s="9">
        <v>0</v>
      </c>
      <c r="CP74" s="9">
        <v>0</v>
      </c>
      <c r="CQ74" s="9">
        <v>0</v>
      </c>
      <c r="CR74" s="9">
        <v>0</v>
      </c>
      <c r="CS74" s="9">
        <v>3620.81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3331234.66</v>
      </c>
      <c r="DB74" s="9">
        <v>0</v>
      </c>
      <c r="DC74" s="9">
        <v>0</v>
      </c>
      <c r="DD74" s="9">
        <v>0</v>
      </c>
      <c r="DE74" s="9">
        <v>0</v>
      </c>
      <c r="DF74" s="9">
        <v>3331234.66</v>
      </c>
      <c r="DG74" s="9">
        <v>2998111.194</v>
      </c>
      <c r="DH74" s="9">
        <v>0</v>
      </c>
      <c r="DI74" s="9">
        <v>2998111.194</v>
      </c>
      <c r="DJ74" s="9">
        <v>333196</v>
      </c>
      <c r="DK74" s="9">
        <v>333196</v>
      </c>
      <c r="DL74" s="9">
        <v>0</v>
      </c>
      <c r="DM74" s="9">
        <v>-4272</v>
      </c>
      <c r="DN74" s="9">
        <v>0</v>
      </c>
      <c r="DO74" s="9">
        <v>328924</v>
      </c>
      <c r="DP74">
        <v>1169</v>
      </c>
      <c r="DQ74">
        <f t="shared" si="1"/>
        <v>0</v>
      </c>
    </row>
    <row r="75" spans="1:121" ht="15">
      <c r="A75" s="9">
        <v>1176</v>
      </c>
      <c r="B75" s="9" t="s">
        <v>229</v>
      </c>
      <c r="C75" s="9">
        <v>826</v>
      </c>
      <c r="D75" s="9">
        <v>821</v>
      </c>
      <c r="E75" s="9">
        <v>1647</v>
      </c>
      <c r="F75" s="9">
        <v>824</v>
      </c>
      <c r="G75" s="9">
        <v>14</v>
      </c>
      <c r="H75" s="9">
        <v>0</v>
      </c>
      <c r="I75" s="9">
        <v>838</v>
      </c>
      <c r="J75" s="9">
        <v>8892448.08</v>
      </c>
      <c r="K75" s="9">
        <v>2598185.4</v>
      </c>
      <c r="L75" s="9">
        <v>5433245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861017.68</v>
      </c>
      <c r="S75" s="9">
        <v>8601807.16</v>
      </c>
      <c r="T75" s="9">
        <v>0</v>
      </c>
      <c r="U75" s="9">
        <v>0</v>
      </c>
      <c r="V75" s="9">
        <v>318.32</v>
      </c>
      <c r="W75" s="9">
        <v>8601488.84</v>
      </c>
      <c r="X75" s="9">
        <v>861017.68</v>
      </c>
      <c r="Y75" s="9">
        <v>0</v>
      </c>
      <c r="Z75" s="9">
        <v>7740471.16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7740471.16</v>
      </c>
      <c r="AM75" s="9">
        <v>0</v>
      </c>
      <c r="AN75" s="9">
        <v>0</v>
      </c>
      <c r="AO75" s="9">
        <v>7740471.16</v>
      </c>
      <c r="AP75" s="9">
        <v>7740471.16</v>
      </c>
      <c r="AQ75" s="9">
        <v>1000</v>
      </c>
      <c r="AR75" s="9">
        <v>838000</v>
      </c>
      <c r="AS75" s="9">
        <v>838000</v>
      </c>
      <c r="AT75" s="9">
        <v>9498</v>
      </c>
      <c r="AU75" s="9">
        <v>7959324</v>
      </c>
      <c r="AV75" s="9">
        <v>6902471.16</v>
      </c>
      <c r="AW75" s="9">
        <v>0</v>
      </c>
      <c r="AX75" s="9">
        <v>385923</v>
      </c>
      <c r="AY75" s="9">
        <v>323403558</v>
      </c>
      <c r="AZ75" s="9">
        <v>1930000</v>
      </c>
      <c r="BA75" s="9">
        <v>1617340000</v>
      </c>
      <c r="BB75" s="9">
        <v>0.00051813</v>
      </c>
      <c r="BC75" s="9">
        <v>1293936442</v>
      </c>
      <c r="BD75" s="9">
        <v>670427.29</v>
      </c>
      <c r="BE75" s="9">
        <v>968209</v>
      </c>
      <c r="BF75" s="9">
        <v>811359142</v>
      </c>
      <c r="BG75" s="9">
        <v>0.00850729</v>
      </c>
      <c r="BH75" s="9">
        <v>487955584</v>
      </c>
      <c r="BI75" s="9">
        <v>4151179.66</v>
      </c>
      <c r="BJ75" s="9">
        <v>564023</v>
      </c>
      <c r="BK75" s="9">
        <v>472651274</v>
      </c>
      <c r="BL75" s="9">
        <v>0</v>
      </c>
      <c r="BM75" s="9">
        <v>149247716</v>
      </c>
      <c r="BN75" s="9">
        <v>0</v>
      </c>
      <c r="BO75" s="9">
        <v>4821607</v>
      </c>
      <c r="BP75" s="9">
        <v>0</v>
      </c>
      <c r="BQ75" s="9">
        <v>0</v>
      </c>
      <c r="BR75" s="9">
        <v>-61824</v>
      </c>
      <c r="BS75" s="9">
        <v>-15</v>
      </c>
      <c r="BT75" s="9">
        <v>0</v>
      </c>
      <c r="BU75" s="9">
        <v>4759768</v>
      </c>
      <c r="BV75" s="9">
        <v>133488</v>
      </c>
      <c r="BW75" s="9">
        <v>0</v>
      </c>
      <c r="BX75" s="9">
        <v>-1712</v>
      </c>
      <c r="BY75" s="9">
        <v>0</v>
      </c>
      <c r="BZ75" s="9">
        <v>131776</v>
      </c>
      <c r="CA75" s="9">
        <v>1</v>
      </c>
      <c r="CB75" s="9">
        <v>4891545</v>
      </c>
      <c r="CC75" s="9">
        <v>0</v>
      </c>
      <c r="CD75" s="9">
        <v>4891545</v>
      </c>
      <c r="CE75" s="9">
        <v>838</v>
      </c>
      <c r="CF75" s="9">
        <v>0</v>
      </c>
      <c r="CG75" s="9">
        <v>838</v>
      </c>
      <c r="CH75" s="9">
        <v>7740471.16</v>
      </c>
      <c r="CI75" s="9">
        <v>0</v>
      </c>
      <c r="CJ75" s="9">
        <v>0</v>
      </c>
      <c r="CK75" s="9">
        <v>7740471.16</v>
      </c>
      <c r="CL75" s="9">
        <v>9236.84</v>
      </c>
      <c r="CM75" s="9">
        <v>0</v>
      </c>
      <c r="CN75" s="9">
        <v>0</v>
      </c>
      <c r="CO75" s="9">
        <v>0</v>
      </c>
      <c r="CP75" s="9">
        <v>0</v>
      </c>
      <c r="CQ75" s="9">
        <v>0</v>
      </c>
      <c r="CR75" s="9">
        <v>0</v>
      </c>
      <c r="CS75" s="9">
        <v>5753.71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5534456.42</v>
      </c>
      <c r="DB75" s="9">
        <v>0</v>
      </c>
      <c r="DC75" s="9">
        <v>0</v>
      </c>
      <c r="DD75" s="9">
        <v>0</v>
      </c>
      <c r="DE75" s="9">
        <v>28795</v>
      </c>
      <c r="DF75" s="9">
        <v>5505661.42</v>
      </c>
      <c r="DG75" s="9">
        <v>4955095.278</v>
      </c>
      <c r="DH75" s="9">
        <v>0</v>
      </c>
      <c r="DI75" s="9">
        <v>4955095.278</v>
      </c>
      <c r="DJ75" s="9">
        <v>133488</v>
      </c>
      <c r="DK75" s="9">
        <v>133488</v>
      </c>
      <c r="DL75" s="9">
        <v>0</v>
      </c>
      <c r="DM75" s="9">
        <v>-1712</v>
      </c>
      <c r="DN75" s="9">
        <v>0</v>
      </c>
      <c r="DO75" s="9">
        <v>131776</v>
      </c>
      <c r="DP75">
        <v>1176</v>
      </c>
      <c r="DQ75">
        <f t="shared" si="1"/>
        <v>0</v>
      </c>
    </row>
    <row r="76" spans="1:121" ht="15">
      <c r="A76" s="9">
        <v>1183</v>
      </c>
      <c r="B76" s="9" t="s">
        <v>230</v>
      </c>
      <c r="C76" s="9">
        <v>1115</v>
      </c>
      <c r="D76" s="9">
        <v>1118</v>
      </c>
      <c r="E76" s="9">
        <v>2233</v>
      </c>
      <c r="F76" s="9">
        <v>1117</v>
      </c>
      <c r="G76" s="9">
        <v>35</v>
      </c>
      <c r="H76" s="9">
        <v>0</v>
      </c>
      <c r="I76" s="9">
        <v>1152</v>
      </c>
      <c r="J76" s="9">
        <v>12985855.18</v>
      </c>
      <c r="K76" s="9">
        <v>5787546.64</v>
      </c>
      <c r="L76" s="9">
        <v>6041392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1156916.54</v>
      </c>
      <c r="S76" s="9">
        <v>12835236.39</v>
      </c>
      <c r="T76" s="9">
        <v>0</v>
      </c>
      <c r="U76" s="9">
        <v>0</v>
      </c>
      <c r="V76" s="9">
        <v>885.38</v>
      </c>
      <c r="W76" s="9">
        <v>12834351.01</v>
      </c>
      <c r="X76" s="9">
        <v>1156916.54</v>
      </c>
      <c r="Y76" s="9">
        <v>0</v>
      </c>
      <c r="Z76" s="9">
        <v>11677434.47</v>
      </c>
      <c r="AA76" s="9">
        <v>3828069.55</v>
      </c>
      <c r="AB76" s="9">
        <v>0</v>
      </c>
      <c r="AC76" s="9">
        <v>822033</v>
      </c>
      <c r="AD76" s="9">
        <v>0</v>
      </c>
      <c r="AE76" s="9">
        <v>3005897.2</v>
      </c>
      <c r="AF76" s="9">
        <v>139.35</v>
      </c>
      <c r="AG76" s="9">
        <v>3852092.96</v>
      </c>
      <c r="AH76" s="9">
        <v>0</v>
      </c>
      <c r="AI76" s="9">
        <v>3005690.44</v>
      </c>
      <c r="AJ76" s="9">
        <v>0</v>
      </c>
      <c r="AK76" s="9">
        <v>846263.17</v>
      </c>
      <c r="AL76" s="9">
        <v>12523697.64</v>
      </c>
      <c r="AM76" s="9">
        <v>0</v>
      </c>
      <c r="AN76" s="9">
        <v>0</v>
      </c>
      <c r="AO76" s="9">
        <v>12523697.64</v>
      </c>
      <c r="AP76" s="9">
        <v>12523697.64</v>
      </c>
      <c r="AQ76" s="9">
        <v>1000</v>
      </c>
      <c r="AR76" s="9">
        <v>1152000</v>
      </c>
      <c r="AS76" s="9">
        <v>1152000</v>
      </c>
      <c r="AT76" s="9">
        <v>9498</v>
      </c>
      <c r="AU76" s="9">
        <v>10941696</v>
      </c>
      <c r="AV76" s="9">
        <v>9789696</v>
      </c>
      <c r="AW76" s="9">
        <v>1582001.6400000006</v>
      </c>
      <c r="AX76" s="9">
        <v>567879</v>
      </c>
      <c r="AY76" s="9">
        <v>654196967</v>
      </c>
      <c r="AZ76" s="9">
        <v>1930000</v>
      </c>
      <c r="BA76" s="9">
        <v>2223360000</v>
      </c>
      <c r="BB76" s="9">
        <v>0.00051813</v>
      </c>
      <c r="BC76" s="9">
        <v>1569163033</v>
      </c>
      <c r="BD76" s="9">
        <v>813030.44</v>
      </c>
      <c r="BE76" s="9">
        <v>968209</v>
      </c>
      <c r="BF76" s="9">
        <v>1115376768</v>
      </c>
      <c r="BG76" s="9">
        <v>0.00877703</v>
      </c>
      <c r="BH76" s="9">
        <v>461179801</v>
      </c>
      <c r="BI76" s="9">
        <v>4047788.95</v>
      </c>
      <c r="BJ76" s="9">
        <v>564023</v>
      </c>
      <c r="BK76" s="9">
        <v>649754496</v>
      </c>
      <c r="BL76" s="9">
        <v>0.00243477</v>
      </c>
      <c r="BM76" s="9">
        <v>-4442471</v>
      </c>
      <c r="BN76" s="9">
        <v>-10816.4</v>
      </c>
      <c r="BO76" s="9">
        <v>4850003</v>
      </c>
      <c r="BP76" s="9">
        <v>0</v>
      </c>
      <c r="BQ76" s="9">
        <v>0</v>
      </c>
      <c r="BR76" s="9">
        <v>-62188</v>
      </c>
      <c r="BS76" s="9">
        <v>-32</v>
      </c>
      <c r="BT76" s="9">
        <v>0</v>
      </c>
      <c r="BU76" s="9">
        <v>4787783</v>
      </c>
      <c r="BV76" s="9">
        <v>658976</v>
      </c>
      <c r="BW76" s="9">
        <v>0</v>
      </c>
      <c r="BX76" s="9">
        <v>-8450</v>
      </c>
      <c r="BY76" s="9">
        <v>0</v>
      </c>
      <c r="BZ76" s="9">
        <v>650526</v>
      </c>
      <c r="CA76" s="9">
        <v>0</v>
      </c>
      <c r="CB76" s="9">
        <v>5438309</v>
      </c>
      <c r="CC76" s="9">
        <v>0</v>
      </c>
      <c r="CD76" s="9">
        <v>5438309</v>
      </c>
      <c r="CE76" s="9">
        <v>1152</v>
      </c>
      <c r="CF76" s="9">
        <v>0</v>
      </c>
      <c r="CG76" s="9">
        <v>1152</v>
      </c>
      <c r="CH76" s="9">
        <v>11677434.47</v>
      </c>
      <c r="CI76" s="9">
        <v>846263.17</v>
      </c>
      <c r="CJ76" s="9">
        <v>0</v>
      </c>
      <c r="CK76" s="9">
        <v>12523697.64</v>
      </c>
      <c r="CL76" s="9">
        <v>10871.27</v>
      </c>
      <c r="CM76" s="9"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4210.07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6121088.24</v>
      </c>
      <c r="DB76" s="9">
        <v>0</v>
      </c>
      <c r="DC76" s="9">
        <v>0</v>
      </c>
      <c r="DD76" s="9">
        <v>0</v>
      </c>
      <c r="DE76" s="9">
        <v>0</v>
      </c>
      <c r="DF76" s="9">
        <v>6121088.24</v>
      </c>
      <c r="DG76" s="9">
        <v>5508979.416</v>
      </c>
      <c r="DH76" s="9">
        <v>0</v>
      </c>
      <c r="DI76" s="9">
        <v>5508979.416</v>
      </c>
      <c r="DJ76" s="9">
        <v>658976</v>
      </c>
      <c r="DK76" s="9">
        <v>658976</v>
      </c>
      <c r="DL76" s="9">
        <v>0</v>
      </c>
      <c r="DM76" s="9">
        <v>-8450</v>
      </c>
      <c r="DN76" s="9">
        <v>0</v>
      </c>
      <c r="DO76" s="9">
        <v>650526</v>
      </c>
      <c r="DP76">
        <v>1183</v>
      </c>
      <c r="DQ76">
        <f t="shared" si="1"/>
        <v>0</v>
      </c>
    </row>
    <row r="77" spans="1:121" ht="15">
      <c r="A77" s="9">
        <v>1204</v>
      </c>
      <c r="B77" s="9" t="s">
        <v>231</v>
      </c>
      <c r="C77" s="9">
        <v>457</v>
      </c>
      <c r="D77" s="9">
        <v>450</v>
      </c>
      <c r="E77" s="9">
        <v>907</v>
      </c>
      <c r="F77" s="9">
        <v>454</v>
      </c>
      <c r="G77" s="9">
        <v>7</v>
      </c>
      <c r="H77" s="9">
        <v>0</v>
      </c>
      <c r="I77" s="9">
        <v>461</v>
      </c>
      <c r="J77" s="9">
        <v>5389171.89</v>
      </c>
      <c r="K77" s="9">
        <v>973097.29</v>
      </c>
      <c r="L77" s="9">
        <v>3618360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797714.6</v>
      </c>
      <c r="S77" s="9">
        <v>5253543.44</v>
      </c>
      <c r="T77" s="9">
        <v>0</v>
      </c>
      <c r="U77" s="9">
        <v>0</v>
      </c>
      <c r="V77" s="9">
        <v>0</v>
      </c>
      <c r="W77" s="9">
        <v>5253543.44</v>
      </c>
      <c r="X77" s="9">
        <v>797714.6</v>
      </c>
      <c r="Y77" s="9">
        <v>0</v>
      </c>
      <c r="Z77" s="9">
        <v>4455828.84</v>
      </c>
      <c r="AA77" s="9">
        <v>749506.58</v>
      </c>
      <c r="AB77" s="9">
        <v>0</v>
      </c>
      <c r="AC77" s="9">
        <v>747000</v>
      </c>
      <c r="AD77" s="9">
        <v>0</v>
      </c>
      <c r="AE77" s="9">
        <v>0</v>
      </c>
      <c r="AF77" s="9">
        <v>2506.58</v>
      </c>
      <c r="AG77" s="9">
        <v>766033.46</v>
      </c>
      <c r="AH77" s="9">
        <v>0</v>
      </c>
      <c r="AI77" s="9">
        <v>0</v>
      </c>
      <c r="AJ77" s="9">
        <v>0</v>
      </c>
      <c r="AK77" s="9">
        <v>763526.88</v>
      </c>
      <c r="AL77" s="9">
        <v>5219355.72</v>
      </c>
      <c r="AM77" s="9">
        <v>0</v>
      </c>
      <c r="AN77" s="9">
        <v>0</v>
      </c>
      <c r="AO77" s="9">
        <v>5219355.72</v>
      </c>
      <c r="AP77" s="9">
        <v>5219355.72</v>
      </c>
      <c r="AQ77" s="9">
        <v>1000</v>
      </c>
      <c r="AR77" s="9">
        <v>461000</v>
      </c>
      <c r="AS77" s="9">
        <v>461000</v>
      </c>
      <c r="AT77" s="9">
        <v>9498</v>
      </c>
      <c r="AU77" s="9">
        <v>4378578</v>
      </c>
      <c r="AV77" s="9">
        <v>3917578</v>
      </c>
      <c r="AW77" s="9">
        <v>840777.7199999997</v>
      </c>
      <c r="AX77" s="9">
        <v>360333</v>
      </c>
      <c r="AY77" s="9">
        <v>166113637</v>
      </c>
      <c r="AZ77" s="9">
        <v>1930000</v>
      </c>
      <c r="BA77" s="9">
        <v>889730000</v>
      </c>
      <c r="BB77" s="9">
        <v>0.00051813</v>
      </c>
      <c r="BC77" s="9">
        <v>723616363</v>
      </c>
      <c r="BD77" s="9">
        <v>374927.35</v>
      </c>
      <c r="BE77" s="9">
        <v>968209</v>
      </c>
      <c r="BF77" s="9">
        <v>446344349</v>
      </c>
      <c r="BG77" s="9">
        <v>0.00877703</v>
      </c>
      <c r="BH77" s="9">
        <v>280230712</v>
      </c>
      <c r="BI77" s="9">
        <v>2459593.37</v>
      </c>
      <c r="BJ77" s="9">
        <v>564023</v>
      </c>
      <c r="BK77" s="9">
        <v>260014603</v>
      </c>
      <c r="BL77" s="9">
        <v>0.00323358</v>
      </c>
      <c r="BM77" s="9">
        <v>93900966</v>
      </c>
      <c r="BN77" s="9">
        <v>303636.29</v>
      </c>
      <c r="BO77" s="9">
        <v>3138157</v>
      </c>
      <c r="BP77" s="9">
        <v>0</v>
      </c>
      <c r="BQ77" s="9">
        <v>0</v>
      </c>
      <c r="BR77" s="9">
        <v>-40238</v>
      </c>
      <c r="BS77" s="9">
        <v>-7</v>
      </c>
      <c r="BT77" s="9">
        <v>0</v>
      </c>
      <c r="BU77" s="9">
        <v>3097912</v>
      </c>
      <c r="BV77" s="9">
        <v>161386</v>
      </c>
      <c r="BW77" s="9">
        <v>0</v>
      </c>
      <c r="BX77" s="9">
        <v>-2069</v>
      </c>
      <c r="BY77" s="9">
        <v>0</v>
      </c>
      <c r="BZ77" s="9">
        <v>159317</v>
      </c>
      <c r="CA77" s="9">
        <v>0</v>
      </c>
      <c r="CB77" s="9">
        <v>3257229</v>
      </c>
      <c r="CC77" s="9">
        <v>0</v>
      </c>
      <c r="CD77" s="9">
        <v>3257229</v>
      </c>
      <c r="CE77" s="9">
        <v>461</v>
      </c>
      <c r="CF77" s="9">
        <v>0</v>
      </c>
      <c r="CG77" s="9">
        <v>461</v>
      </c>
      <c r="CH77" s="9">
        <v>4455828.84</v>
      </c>
      <c r="CI77" s="9">
        <v>763526.88</v>
      </c>
      <c r="CJ77" s="9">
        <v>0</v>
      </c>
      <c r="CK77" s="9">
        <v>5219355.72</v>
      </c>
      <c r="CL77" s="9">
        <v>11321.81</v>
      </c>
      <c r="CM77" s="9">
        <v>0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6807.28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3666158.52</v>
      </c>
      <c r="DB77" s="9">
        <v>0</v>
      </c>
      <c r="DC77" s="9">
        <v>0</v>
      </c>
      <c r="DD77" s="9">
        <v>0</v>
      </c>
      <c r="DE77" s="9">
        <v>0</v>
      </c>
      <c r="DF77" s="9">
        <v>3666158.52</v>
      </c>
      <c r="DG77" s="9">
        <v>3299542.668</v>
      </c>
      <c r="DH77" s="9">
        <v>0</v>
      </c>
      <c r="DI77" s="9">
        <v>3299542.668</v>
      </c>
      <c r="DJ77" s="9">
        <v>161386</v>
      </c>
      <c r="DK77" s="9">
        <v>161386</v>
      </c>
      <c r="DL77" s="9">
        <v>0</v>
      </c>
      <c r="DM77" s="9">
        <v>-2069</v>
      </c>
      <c r="DN77" s="9">
        <v>0</v>
      </c>
      <c r="DO77" s="9">
        <v>159317</v>
      </c>
      <c r="DP77">
        <v>1204</v>
      </c>
      <c r="DQ77">
        <f t="shared" si="1"/>
        <v>0</v>
      </c>
    </row>
    <row r="78" spans="1:121" ht="15">
      <c r="A78" s="9">
        <v>1218</v>
      </c>
      <c r="B78" s="9" t="s">
        <v>232</v>
      </c>
      <c r="C78" s="9">
        <v>917</v>
      </c>
      <c r="D78" s="9">
        <v>907</v>
      </c>
      <c r="E78" s="9">
        <v>1824</v>
      </c>
      <c r="F78" s="9">
        <v>912</v>
      </c>
      <c r="G78" s="9">
        <v>25</v>
      </c>
      <c r="H78" s="9">
        <v>3</v>
      </c>
      <c r="I78" s="9">
        <v>940</v>
      </c>
      <c r="J78" s="9">
        <v>11173388.37</v>
      </c>
      <c r="K78" s="9">
        <v>6277124</v>
      </c>
      <c r="L78" s="9">
        <v>3172577</v>
      </c>
      <c r="M78" s="9">
        <v>146638</v>
      </c>
      <c r="N78" s="9">
        <v>0</v>
      </c>
      <c r="O78" s="9">
        <v>0</v>
      </c>
      <c r="P78" s="9">
        <v>0</v>
      </c>
      <c r="Q78" s="9">
        <v>0</v>
      </c>
      <c r="R78" s="9">
        <v>1577049.37</v>
      </c>
      <c r="S78" s="9">
        <v>11084206.99</v>
      </c>
      <c r="T78" s="9">
        <v>0</v>
      </c>
      <c r="U78" s="9">
        <v>0</v>
      </c>
      <c r="V78" s="9">
        <v>895.24</v>
      </c>
      <c r="W78" s="9">
        <v>11083311.75</v>
      </c>
      <c r="X78" s="9">
        <v>1577049.37</v>
      </c>
      <c r="Y78" s="9">
        <v>0</v>
      </c>
      <c r="Z78" s="9">
        <v>9506262.38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9506262.38</v>
      </c>
      <c r="AM78" s="9">
        <v>0</v>
      </c>
      <c r="AN78" s="9">
        <v>146638</v>
      </c>
      <c r="AO78" s="9">
        <v>9359624.38</v>
      </c>
      <c r="AP78" s="9">
        <v>9359624.38</v>
      </c>
      <c r="AQ78" s="9">
        <v>1000</v>
      </c>
      <c r="AR78" s="9">
        <v>940000</v>
      </c>
      <c r="AS78" s="9">
        <v>940000</v>
      </c>
      <c r="AT78" s="9">
        <v>9498</v>
      </c>
      <c r="AU78" s="9">
        <v>8928120</v>
      </c>
      <c r="AV78" s="9">
        <v>7988120</v>
      </c>
      <c r="AW78" s="9">
        <v>431504.3800000008</v>
      </c>
      <c r="AX78" s="9">
        <v>809782</v>
      </c>
      <c r="AY78" s="9">
        <v>761194728</v>
      </c>
      <c r="AZ78" s="9">
        <v>1930000</v>
      </c>
      <c r="BA78" s="9">
        <v>1814200000</v>
      </c>
      <c r="BB78" s="9">
        <v>0.00051813</v>
      </c>
      <c r="BC78" s="9">
        <v>1053005272</v>
      </c>
      <c r="BD78" s="9">
        <v>545593.62</v>
      </c>
      <c r="BE78" s="9">
        <v>968209</v>
      </c>
      <c r="BF78" s="9">
        <v>910116460</v>
      </c>
      <c r="BG78" s="9">
        <v>0.00877703</v>
      </c>
      <c r="BH78" s="9">
        <v>148921732</v>
      </c>
      <c r="BI78" s="9">
        <v>1307090.51</v>
      </c>
      <c r="BJ78" s="9">
        <v>564023</v>
      </c>
      <c r="BK78" s="9">
        <v>530181620</v>
      </c>
      <c r="BL78" s="9">
        <v>0.00081388</v>
      </c>
      <c r="BM78" s="9">
        <v>-231013108</v>
      </c>
      <c r="BN78" s="9">
        <v>-188016.95</v>
      </c>
      <c r="BO78" s="9">
        <v>1664667</v>
      </c>
      <c r="BP78" s="9">
        <v>0</v>
      </c>
      <c r="BQ78" s="9">
        <v>0</v>
      </c>
      <c r="BR78" s="9">
        <v>-21345</v>
      </c>
      <c r="BS78" s="9">
        <v>-35</v>
      </c>
      <c r="BT78" s="9">
        <v>0</v>
      </c>
      <c r="BU78" s="9">
        <v>1643287</v>
      </c>
      <c r="BV78" s="9">
        <v>1228211</v>
      </c>
      <c r="BW78" s="9">
        <v>0</v>
      </c>
      <c r="BX78" s="9">
        <v>-15748</v>
      </c>
      <c r="BY78" s="9">
        <v>0</v>
      </c>
      <c r="BZ78" s="9">
        <v>1212463</v>
      </c>
      <c r="CA78" s="9">
        <v>0</v>
      </c>
      <c r="CB78" s="9">
        <v>2855750</v>
      </c>
      <c r="CC78" s="9">
        <v>0</v>
      </c>
      <c r="CD78" s="9">
        <v>2855750</v>
      </c>
      <c r="CE78" s="9">
        <v>940</v>
      </c>
      <c r="CF78" s="9">
        <v>0</v>
      </c>
      <c r="CG78" s="9">
        <v>940</v>
      </c>
      <c r="CH78" s="9">
        <v>9506262.38</v>
      </c>
      <c r="CI78" s="9">
        <v>0</v>
      </c>
      <c r="CJ78" s="9">
        <v>0</v>
      </c>
      <c r="CK78" s="9">
        <v>9506262.38</v>
      </c>
      <c r="CL78" s="9">
        <v>10113.05</v>
      </c>
      <c r="CM78" s="9"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1770.92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3214308.75</v>
      </c>
      <c r="DB78" s="9">
        <v>0</v>
      </c>
      <c r="DC78" s="9">
        <v>0</v>
      </c>
      <c r="DD78" s="9">
        <v>0</v>
      </c>
      <c r="DE78" s="9">
        <v>0</v>
      </c>
      <c r="DF78" s="9">
        <v>3214308.75</v>
      </c>
      <c r="DG78" s="9">
        <v>2892877.875</v>
      </c>
      <c r="DH78" s="9">
        <v>0</v>
      </c>
      <c r="DI78" s="9">
        <v>2892877.875</v>
      </c>
      <c r="DJ78" s="9">
        <v>1228211</v>
      </c>
      <c r="DK78" s="9">
        <v>1228211</v>
      </c>
      <c r="DL78" s="9">
        <v>0</v>
      </c>
      <c r="DM78" s="9">
        <v>-15748</v>
      </c>
      <c r="DN78" s="9">
        <v>0</v>
      </c>
      <c r="DO78" s="9">
        <v>1212463</v>
      </c>
      <c r="DP78">
        <v>1218</v>
      </c>
      <c r="DQ78">
        <f t="shared" si="1"/>
        <v>0</v>
      </c>
    </row>
    <row r="79" spans="1:121" ht="15">
      <c r="A79" s="9">
        <v>1232</v>
      </c>
      <c r="B79" s="9" t="s">
        <v>233</v>
      </c>
      <c r="C79" s="9">
        <v>724</v>
      </c>
      <c r="D79" s="9">
        <v>713</v>
      </c>
      <c r="E79" s="9">
        <v>1437</v>
      </c>
      <c r="F79" s="9">
        <v>719</v>
      </c>
      <c r="G79" s="9">
        <v>11</v>
      </c>
      <c r="H79" s="9">
        <v>0</v>
      </c>
      <c r="I79" s="9">
        <v>730</v>
      </c>
      <c r="J79" s="9">
        <v>8220954.82</v>
      </c>
      <c r="K79" s="9">
        <v>6264453.65</v>
      </c>
      <c r="L79" s="9">
        <v>817403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1139098.17</v>
      </c>
      <c r="S79" s="9">
        <v>8190693.39</v>
      </c>
      <c r="T79" s="9">
        <v>0</v>
      </c>
      <c r="U79" s="9">
        <v>0</v>
      </c>
      <c r="V79" s="9">
        <v>735.31</v>
      </c>
      <c r="W79" s="9">
        <v>8189958.08</v>
      </c>
      <c r="X79" s="9">
        <v>1139098.17</v>
      </c>
      <c r="Y79" s="9">
        <v>0</v>
      </c>
      <c r="Z79" s="9">
        <v>7050859.91</v>
      </c>
      <c r="AA79" s="9">
        <v>755717.59</v>
      </c>
      <c r="AB79" s="9">
        <v>0</v>
      </c>
      <c r="AC79" s="9">
        <v>755100</v>
      </c>
      <c r="AD79" s="9">
        <v>0</v>
      </c>
      <c r="AE79" s="9">
        <v>0</v>
      </c>
      <c r="AF79" s="9">
        <v>617.59</v>
      </c>
      <c r="AG79" s="9">
        <v>767063</v>
      </c>
      <c r="AH79" s="9">
        <v>0</v>
      </c>
      <c r="AI79" s="9">
        <v>0</v>
      </c>
      <c r="AJ79" s="9">
        <v>0</v>
      </c>
      <c r="AK79" s="9">
        <v>766445.41</v>
      </c>
      <c r="AL79" s="9">
        <v>7817305.32</v>
      </c>
      <c r="AM79" s="9">
        <v>0</v>
      </c>
      <c r="AN79" s="9">
        <v>0</v>
      </c>
      <c r="AO79" s="9">
        <v>7817305.32</v>
      </c>
      <c r="AP79" s="9">
        <v>7817305.32</v>
      </c>
      <c r="AQ79" s="9">
        <v>1000</v>
      </c>
      <c r="AR79" s="9">
        <v>730000</v>
      </c>
      <c r="AS79" s="9">
        <v>730000</v>
      </c>
      <c r="AT79" s="9">
        <v>9498</v>
      </c>
      <c r="AU79" s="9">
        <v>6933540</v>
      </c>
      <c r="AV79" s="9">
        <v>6203540</v>
      </c>
      <c r="AW79" s="9">
        <v>883765.3200000003</v>
      </c>
      <c r="AX79" s="9">
        <v>1205721</v>
      </c>
      <c r="AY79" s="9">
        <v>880176049</v>
      </c>
      <c r="AZ79" s="9">
        <v>1930000</v>
      </c>
      <c r="BA79" s="9">
        <v>1408900000</v>
      </c>
      <c r="BB79" s="9">
        <v>0.00051813</v>
      </c>
      <c r="BC79" s="9">
        <v>528723951</v>
      </c>
      <c r="BD79" s="9">
        <v>273947.74</v>
      </c>
      <c r="BE79" s="9">
        <v>968209</v>
      </c>
      <c r="BF79" s="9">
        <v>706792570</v>
      </c>
      <c r="BG79" s="9">
        <v>0.00877703</v>
      </c>
      <c r="BH79" s="9">
        <v>-173383479</v>
      </c>
      <c r="BI79" s="9">
        <v>-1521792</v>
      </c>
      <c r="BJ79" s="9">
        <v>564023</v>
      </c>
      <c r="BK79" s="9">
        <v>411736790</v>
      </c>
      <c r="BL79" s="9">
        <v>0.00214643</v>
      </c>
      <c r="BM79" s="9">
        <v>-468439259</v>
      </c>
      <c r="BN79" s="9">
        <v>-1005472.08</v>
      </c>
      <c r="BO79" s="9">
        <v>273948</v>
      </c>
      <c r="BP79" s="9">
        <v>0</v>
      </c>
      <c r="BQ79" s="9">
        <v>0</v>
      </c>
      <c r="BR79" s="9">
        <v>-3513</v>
      </c>
      <c r="BS79" s="9">
        <v>0</v>
      </c>
      <c r="BT79" s="9">
        <v>0</v>
      </c>
      <c r="BU79" s="9">
        <v>270435</v>
      </c>
      <c r="BV79" s="9">
        <v>471442</v>
      </c>
      <c r="BW79" s="9">
        <v>0</v>
      </c>
      <c r="BX79" s="9">
        <v>-6045</v>
      </c>
      <c r="BY79" s="9">
        <v>0</v>
      </c>
      <c r="BZ79" s="9">
        <v>465397</v>
      </c>
      <c r="CA79" s="9">
        <v>0</v>
      </c>
      <c r="CB79" s="9">
        <v>735832</v>
      </c>
      <c r="CC79" s="9">
        <v>0</v>
      </c>
      <c r="CD79" s="9">
        <v>735832</v>
      </c>
      <c r="CE79" s="9">
        <v>730</v>
      </c>
      <c r="CF79" s="9">
        <v>0</v>
      </c>
      <c r="CG79" s="9">
        <v>730</v>
      </c>
      <c r="CH79" s="9">
        <v>7050859.91</v>
      </c>
      <c r="CI79" s="9">
        <v>766445.41</v>
      </c>
      <c r="CJ79" s="9">
        <v>0</v>
      </c>
      <c r="CK79" s="9">
        <v>7817305.32</v>
      </c>
      <c r="CL79" s="9">
        <v>10708.64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375.27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264441.13</v>
      </c>
      <c r="DB79" s="9">
        <v>563769.16</v>
      </c>
      <c r="DC79" s="9">
        <v>0</v>
      </c>
      <c r="DD79" s="9">
        <v>0</v>
      </c>
      <c r="DE79" s="9">
        <v>0</v>
      </c>
      <c r="DF79" s="9">
        <v>828210.29</v>
      </c>
      <c r="DG79" s="9">
        <v>745389.261</v>
      </c>
      <c r="DH79" s="9">
        <v>0</v>
      </c>
      <c r="DI79" s="9">
        <v>745389.261</v>
      </c>
      <c r="DJ79" s="9">
        <v>471442</v>
      </c>
      <c r="DK79" s="9">
        <v>471442</v>
      </c>
      <c r="DL79" s="9">
        <v>0</v>
      </c>
      <c r="DM79" s="9">
        <v>-6045</v>
      </c>
      <c r="DN79" s="9">
        <v>0</v>
      </c>
      <c r="DO79" s="9">
        <v>465397</v>
      </c>
      <c r="DP79">
        <v>1232</v>
      </c>
      <c r="DQ79">
        <f t="shared" si="1"/>
        <v>0</v>
      </c>
    </row>
    <row r="80" spans="1:121" ht="15">
      <c r="A80" s="9">
        <v>1246</v>
      </c>
      <c r="B80" s="9" t="s">
        <v>234</v>
      </c>
      <c r="C80" s="9">
        <v>636</v>
      </c>
      <c r="D80" s="9">
        <v>631</v>
      </c>
      <c r="E80" s="9">
        <v>1267</v>
      </c>
      <c r="F80" s="9">
        <v>634</v>
      </c>
      <c r="G80" s="9">
        <v>4</v>
      </c>
      <c r="H80" s="9">
        <v>0</v>
      </c>
      <c r="I80" s="9">
        <v>638</v>
      </c>
      <c r="J80" s="9">
        <v>8065172.17</v>
      </c>
      <c r="K80" s="9">
        <v>2675696.99</v>
      </c>
      <c r="L80" s="9">
        <v>4113730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1275745.18</v>
      </c>
      <c r="S80" s="9">
        <v>7784646.96</v>
      </c>
      <c r="T80" s="9">
        <v>108562.46</v>
      </c>
      <c r="U80" s="9">
        <v>0</v>
      </c>
      <c r="V80" s="9">
        <v>0</v>
      </c>
      <c r="W80" s="9">
        <v>7676084.5</v>
      </c>
      <c r="X80" s="9">
        <v>1275745.18</v>
      </c>
      <c r="Y80" s="9">
        <v>0</v>
      </c>
      <c r="Z80" s="9">
        <v>6400339.32</v>
      </c>
      <c r="AA80" s="9">
        <v>441319.46</v>
      </c>
      <c r="AB80" s="9">
        <v>108562.46</v>
      </c>
      <c r="AC80" s="9">
        <v>332757</v>
      </c>
      <c r="AD80" s="9">
        <v>0</v>
      </c>
      <c r="AE80" s="9">
        <v>0</v>
      </c>
      <c r="AF80" s="9">
        <v>0</v>
      </c>
      <c r="AG80" s="9">
        <v>441681.72</v>
      </c>
      <c r="AH80" s="9">
        <v>0</v>
      </c>
      <c r="AI80" s="9">
        <v>0</v>
      </c>
      <c r="AJ80" s="9">
        <v>0</v>
      </c>
      <c r="AK80" s="9">
        <v>441681.72</v>
      </c>
      <c r="AL80" s="9">
        <v>6842021.04</v>
      </c>
      <c r="AM80" s="9">
        <v>0</v>
      </c>
      <c r="AN80" s="9">
        <v>0</v>
      </c>
      <c r="AO80" s="9">
        <v>6842021.04</v>
      </c>
      <c r="AP80" s="9">
        <v>6842021.04</v>
      </c>
      <c r="AQ80" s="9">
        <v>1000</v>
      </c>
      <c r="AR80" s="9">
        <v>638000</v>
      </c>
      <c r="AS80" s="9">
        <v>638000</v>
      </c>
      <c r="AT80" s="9">
        <v>9498</v>
      </c>
      <c r="AU80" s="9">
        <v>6059724</v>
      </c>
      <c r="AV80" s="9">
        <v>5421724</v>
      </c>
      <c r="AW80" s="9">
        <v>782297.04</v>
      </c>
      <c r="AX80" s="9">
        <v>439610</v>
      </c>
      <c r="AY80" s="9">
        <v>280471408</v>
      </c>
      <c r="AZ80" s="9">
        <v>1930000</v>
      </c>
      <c r="BA80" s="9">
        <v>1231340000</v>
      </c>
      <c r="BB80" s="9">
        <v>0.00051813</v>
      </c>
      <c r="BC80" s="9">
        <v>950868592</v>
      </c>
      <c r="BD80" s="9">
        <v>492673.54</v>
      </c>
      <c r="BE80" s="9">
        <v>968209</v>
      </c>
      <c r="BF80" s="9">
        <v>617717342</v>
      </c>
      <c r="BG80" s="9">
        <v>0.00877703</v>
      </c>
      <c r="BH80" s="9">
        <v>337245934</v>
      </c>
      <c r="BI80" s="9">
        <v>2960017.68</v>
      </c>
      <c r="BJ80" s="9">
        <v>564023</v>
      </c>
      <c r="BK80" s="9">
        <v>359846674</v>
      </c>
      <c r="BL80" s="9">
        <v>0.00217397</v>
      </c>
      <c r="BM80" s="9">
        <v>79375266</v>
      </c>
      <c r="BN80" s="9">
        <v>172559.45</v>
      </c>
      <c r="BO80" s="9">
        <v>3625251</v>
      </c>
      <c r="BP80" s="9">
        <v>0</v>
      </c>
      <c r="BQ80" s="9">
        <v>0</v>
      </c>
      <c r="BR80" s="9">
        <v>-46484</v>
      </c>
      <c r="BS80" s="9">
        <v>-14</v>
      </c>
      <c r="BT80" s="9">
        <v>0</v>
      </c>
      <c r="BU80" s="9">
        <v>3578753</v>
      </c>
      <c r="BV80" s="9">
        <v>125988</v>
      </c>
      <c r="BW80" s="9">
        <v>0</v>
      </c>
      <c r="BX80" s="9">
        <v>-1615</v>
      </c>
      <c r="BY80" s="9">
        <v>0</v>
      </c>
      <c r="BZ80" s="9">
        <v>124373</v>
      </c>
      <c r="CA80" s="9">
        <v>0</v>
      </c>
      <c r="CB80" s="9">
        <v>3703126</v>
      </c>
      <c r="CC80" s="9">
        <v>0</v>
      </c>
      <c r="CD80" s="9">
        <v>3703126</v>
      </c>
      <c r="CE80" s="9">
        <v>638</v>
      </c>
      <c r="CF80" s="9">
        <v>0</v>
      </c>
      <c r="CG80" s="9">
        <v>638</v>
      </c>
      <c r="CH80" s="9">
        <v>6400339.32</v>
      </c>
      <c r="CI80" s="9">
        <v>441681.72</v>
      </c>
      <c r="CJ80" s="9">
        <v>0</v>
      </c>
      <c r="CK80" s="9">
        <v>6842021.04</v>
      </c>
      <c r="CL80" s="9">
        <v>10724.17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5682.21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4168043.35</v>
      </c>
      <c r="DB80" s="9">
        <v>0</v>
      </c>
      <c r="DC80" s="9">
        <v>0</v>
      </c>
      <c r="DD80" s="9">
        <v>0</v>
      </c>
      <c r="DE80" s="9">
        <v>0</v>
      </c>
      <c r="DF80" s="9">
        <v>4168043.35</v>
      </c>
      <c r="DG80" s="9">
        <v>3751239.015</v>
      </c>
      <c r="DH80" s="9">
        <v>0</v>
      </c>
      <c r="DI80" s="9">
        <v>3751239.015</v>
      </c>
      <c r="DJ80" s="9">
        <v>125988</v>
      </c>
      <c r="DK80" s="9">
        <v>125988</v>
      </c>
      <c r="DL80" s="9">
        <v>0</v>
      </c>
      <c r="DM80" s="9">
        <v>-1615</v>
      </c>
      <c r="DN80" s="9">
        <v>0</v>
      </c>
      <c r="DO80" s="9">
        <v>124373</v>
      </c>
      <c r="DP80">
        <v>1246</v>
      </c>
      <c r="DQ80">
        <f t="shared" si="1"/>
        <v>0</v>
      </c>
    </row>
    <row r="81" spans="1:121" ht="15">
      <c r="A81" s="9">
        <v>1253</v>
      </c>
      <c r="B81" s="9" t="s">
        <v>235</v>
      </c>
      <c r="C81" s="9">
        <v>2512.9</v>
      </c>
      <c r="D81" s="9">
        <v>2513.9</v>
      </c>
      <c r="E81" s="9">
        <v>5026.8</v>
      </c>
      <c r="F81" s="9">
        <v>2513</v>
      </c>
      <c r="G81" s="9">
        <v>41</v>
      </c>
      <c r="H81" s="9">
        <v>0</v>
      </c>
      <c r="I81" s="9">
        <v>2554</v>
      </c>
      <c r="J81" s="9">
        <v>29998619.2</v>
      </c>
      <c r="K81" s="9">
        <v>9151564.64</v>
      </c>
      <c r="L81" s="9">
        <v>16939731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3907323.56</v>
      </c>
      <c r="S81" s="9">
        <v>30154410.68</v>
      </c>
      <c r="T81" s="9">
        <v>0</v>
      </c>
      <c r="U81" s="9">
        <v>0</v>
      </c>
      <c r="V81" s="9">
        <v>9170.28</v>
      </c>
      <c r="W81" s="9">
        <v>30145240.4</v>
      </c>
      <c r="X81" s="9">
        <v>3907323.56</v>
      </c>
      <c r="Y81" s="9">
        <v>0</v>
      </c>
      <c r="Z81" s="9">
        <v>26237916.84</v>
      </c>
      <c r="AA81" s="9">
        <v>5711526.13</v>
      </c>
      <c r="AB81" s="9">
        <v>0</v>
      </c>
      <c r="AC81" s="9">
        <v>2001257</v>
      </c>
      <c r="AD81" s="9">
        <v>0</v>
      </c>
      <c r="AE81" s="9">
        <v>3710212.3</v>
      </c>
      <c r="AF81" s="9">
        <v>56.83</v>
      </c>
      <c r="AG81" s="9">
        <v>5344448.76</v>
      </c>
      <c r="AH81" s="9">
        <v>0</v>
      </c>
      <c r="AI81" s="9">
        <v>3710212.3</v>
      </c>
      <c r="AJ81" s="9">
        <v>0</v>
      </c>
      <c r="AK81" s="9">
        <v>1634179.63</v>
      </c>
      <c r="AL81" s="9">
        <v>27872096.47</v>
      </c>
      <c r="AM81" s="9">
        <v>0</v>
      </c>
      <c r="AN81" s="9">
        <v>0</v>
      </c>
      <c r="AO81" s="9">
        <v>27872096.47</v>
      </c>
      <c r="AP81" s="9">
        <v>27872096.47</v>
      </c>
      <c r="AQ81" s="9">
        <v>1000</v>
      </c>
      <c r="AR81" s="9">
        <v>2554000</v>
      </c>
      <c r="AS81" s="9">
        <v>2554000</v>
      </c>
      <c r="AT81" s="9">
        <v>9498</v>
      </c>
      <c r="AU81" s="9">
        <v>24257892</v>
      </c>
      <c r="AV81" s="9">
        <v>21703892</v>
      </c>
      <c r="AW81" s="9">
        <v>3614204.469999999</v>
      </c>
      <c r="AX81" s="9">
        <v>396973</v>
      </c>
      <c r="AY81" s="9">
        <v>1013868700</v>
      </c>
      <c r="AZ81" s="9">
        <v>1930000</v>
      </c>
      <c r="BA81" s="9">
        <v>4929220000</v>
      </c>
      <c r="BB81" s="9">
        <v>0.00051813</v>
      </c>
      <c r="BC81" s="9">
        <v>3915351300</v>
      </c>
      <c r="BD81" s="9">
        <v>2028660.97</v>
      </c>
      <c r="BE81" s="9">
        <v>968209</v>
      </c>
      <c r="BF81" s="9">
        <v>2472805786</v>
      </c>
      <c r="BG81" s="9">
        <v>0.00877703</v>
      </c>
      <c r="BH81" s="9">
        <v>1458937086</v>
      </c>
      <c r="BI81" s="9">
        <v>12805134.57</v>
      </c>
      <c r="BJ81" s="9">
        <v>564023</v>
      </c>
      <c r="BK81" s="9">
        <v>1440514742</v>
      </c>
      <c r="BL81" s="9">
        <v>0.00250897</v>
      </c>
      <c r="BM81" s="9">
        <v>426646042</v>
      </c>
      <c r="BN81" s="9">
        <v>1070442.12</v>
      </c>
      <c r="BO81" s="9">
        <v>15904238</v>
      </c>
      <c r="BP81" s="9">
        <v>0</v>
      </c>
      <c r="BQ81" s="9">
        <v>0</v>
      </c>
      <c r="BR81" s="9">
        <v>-203927</v>
      </c>
      <c r="BS81" s="9">
        <v>-50</v>
      </c>
      <c r="BT81" s="9">
        <v>0</v>
      </c>
      <c r="BU81" s="9">
        <v>15700261</v>
      </c>
      <c r="BV81" s="9">
        <v>267939</v>
      </c>
      <c r="BW81" s="9">
        <v>0</v>
      </c>
      <c r="BX81" s="9">
        <v>-3436</v>
      </c>
      <c r="BY81" s="9">
        <v>0</v>
      </c>
      <c r="BZ81" s="9">
        <v>264503</v>
      </c>
      <c r="CA81" s="9">
        <v>1</v>
      </c>
      <c r="CB81" s="9">
        <v>15964765</v>
      </c>
      <c r="CC81" s="9">
        <v>0</v>
      </c>
      <c r="CD81" s="9">
        <v>15964765</v>
      </c>
      <c r="CE81" s="9">
        <v>2554</v>
      </c>
      <c r="CF81" s="9">
        <v>24.5</v>
      </c>
      <c r="CG81" s="9">
        <v>2578.5</v>
      </c>
      <c r="CH81" s="9">
        <v>26237916.84</v>
      </c>
      <c r="CI81" s="9">
        <v>1634179.63</v>
      </c>
      <c r="CJ81" s="9">
        <v>327108</v>
      </c>
      <c r="CK81" s="9">
        <v>28199204.47</v>
      </c>
      <c r="CL81" s="9">
        <v>10936.28</v>
      </c>
      <c r="CM81" s="9">
        <v>267939</v>
      </c>
      <c r="CN81" s="9">
        <v>267939</v>
      </c>
      <c r="CO81" s="9">
        <v>0</v>
      </c>
      <c r="CP81" s="9">
        <v>-3436</v>
      </c>
      <c r="CQ81" s="9">
        <v>0</v>
      </c>
      <c r="CR81" s="9">
        <v>264503</v>
      </c>
      <c r="CS81" s="9">
        <v>6227.19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17163649.93</v>
      </c>
      <c r="DB81" s="9">
        <v>0</v>
      </c>
      <c r="DC81" s="9">
        <v>331187.06</v>
      </c>
      <c r="DD81" s="9">
        <v>0</v>
      </c>
      <c r="DE81" s="9">
        <v>0</v>
      </c>
      <c r="DF81" s="9">
        <v>17494836.99</v>
      </c>
      <c r="DG81" s="9">
        <v>15745353.291</v>
      </c>
      <c r="DH81" s="9">
        <v>267938.86</v>
      </c>
      <c r="DI81" s="9">
        <v>16172176.520000001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>
        <v>0</v>
      </c>
      <c r="DP81">
        <v>1253</v>
      </c>
      <c r="DQ81">
        <f t="shared" si="1"/>
        <v>0</v>
      </c>
    </row>
    <row r="82" spans="1:121" ht="15">
      <c r="A82" s="9">
        <v>1260</v>
      </c>
      <c r="B82" s="9" t="s">
        <v>236</v>
      </c>
      <c r="C82" s="9">
        <v>989</v>
      </c>
      <c r="D82" s="9">
        <v>963</v>
      </c>
      <c r="E82" s="9">
        <v>1952</v>
      </c>
      <c r="F82" s="9">
        <v>976</v>
      </c>
      <c r="G82" s="9">
        <v>44</v>
      </c>
      <c r="H82" s="9">
        <v>0</v>
      </c>
      <c r="I82" s="9">
        <v>1020</v>
      </c>
      <c r="J82" s="9">
        <v>12392930.38</v>
      </c>
      <c r="K82" s="9">
        <v>6002392.47</v>
      </c>
      <c r="L82" s="9">
        <v>4431188</v>
      </c>
      <c r="M82" s="9">
        <v>9054</v>
      </c>
      <c r="N82" s="9">
        <v>0</v>
      </c>
      <c r="O82" s="9">
        <v>0</v>
      </c>
      <c r="P82" s="9">
        <v>0</v>
      </c>
      <c r="Q82" s="9">
        <v>0</v>
      </c>
      <c r="R82" s="9">
        <v>1950295.91</v>
      </c>
      <c r="S82" s="9">
        <v>12342509.34</v>
      </c>
      <c r="T82" s="9">
        <v>60000</v>
      </c>
      <c r="U82" s="9">
        <v>0</v>
      </c>
      <c r="V82" s="9">
        <v>101.82</v>
      </c>
      <c r="W82" s="9">
        <v>12282407.52</v>
      </c>
      <c r="X82" s="9">
        <v>1950295.91</v>
      </c>
      <c r="Y82" s="9">
        <v>0</v>
      </c>
      <c r="Z82" s="9">
        <v>10332111.61</v>
      </c>
      <c r="AA82" s="9">
        <v>4703377.34</v>
      </c>
      <c r="AB82" s="9">
        <v>60000</v>
      </c>
      <c r="AC82" s="9">
        <v>1030853</v>
      </c>
      <c r="AD82" s="9">
        <v>0</v>
      </c>
      <c r="AE82" s="9">
        <v>3610000</v>
      </c>
      <c r="AF82" s="9">
        <v>2524.34</v>
      </c>
      <c r="AG82" s="9">
        <v>4757325.4</v>
      </c>
      <c r="AH82" s="9">
        <v>0</v>
      </c>
      <c r="AI82" s="9">
        <v>3610000</v>
      </c>
      <c r="AJ82" s="9">
        <v>0</v>
      </c>
      <c r="AK82" s="9">
        <v>1144801.06</v>
      </c>
      <c r="AL82" s="9">
        <v>11476912.67</v>
      </c>
      <c r="AM82" s="9">
        <v>0</v>
      </c>
      <c r="AN82" s="9">
        <v>9054</v>
      </c>
      <c r="AO82" s="9">
        <v>11467858.67</v>
      </c>
      <c r="AP82" s="9">
        <v>11467858.67</v>
      </c>
      <c r="AQ82" s="9">
        <v>1000</v>
      </c>
      <c r="AR82" s="9">
        <v>1020000</v>
      </c>
      <c r="AS82" s="9">
        <v>1020000</v>
      </c>
      <c r="AT82" s="9">
        <v>9498</v>
      </c>
      <c r="AU82" s="9">
        <v>9687960</v>
      </c>
      <c r="AV82" s="9">
        <v>8667960</v>
      </c>
      <c r="AW82" s="9">
        <v>1779898.67</v>
      </c>
      <c r="AX82" s="9">
        <v>645497</v>
      </c>
      <c r="AY82" s="9">
        <v>658407160</v>
      </c>
      <c r="AZ82" s="9">
        <v>1930000</v>
      </c>
      <c r="BA82" s="9">
        <v>1968600000</v>
      </c>
      <c r="BB82" s="9">
        <v>0.00051813</v>
      </c>
      <c r="BC82" s="9">
        <v>1310192840</v>
      </c>
      <c r="BD82" s="9">
        <v>678850.22</v>
      </c>
      <c r="BE82" s="9">
        <v>968209</v>
      </c>
      <c r="BF82" s="9">
        <v>987573180</v>
      </c>
      <c r="BG82" s="9">
        <v>0.00877703</v>
      </c>
      <c r="BH82" s="9">
        <v>329166020</v>
      </c>
      <c r="BI82" s="9">
        <v>2889100.03</v>
      </c>
      <c r="BJ82" s="9">
        <v>564023</v>
      </c>
      <c r="BK82" s="9">
        <v>575303460</v>
      </c>
      <c r="BL82" s="9">
        <v>0.00309384</v>
      </c>
      <c r="BM82" s="9">
        <v>-83103700</v>
      </c>
      <c r="BN82" s="9">
        <v>-257109.55</v>
      </c>
      <c r="BO82" s="9">
        <v>3310841</v>
      </c>
      <c r="BP82" s="9">
        <v>0</v>
      </c>
      <c r="BQ82" s="9">
        <v>0</v>
      </c>
      <c r="BR82" s="9">
        <v>-42452</v>
      </c>
      <c r="BS82" s="9">
        <v>-34</v>
      </c>
      <c r="BT82" s="9">
        <v>0</v>
      </c>
      <c r="BU82" s="9">
        <v>3268355</v>
      </c>
      <c r="BV82" s="9">
        <v>729893</v>
      </c>
      <c r="BW82" s="9">
        <v>0</v>
      </c>
      <c r="BX82" s="9">
        <v>-9359</v>
      </c>
      <c r="BY82" s="9">
        <v>0</v>
      </c>
      <c r="BZ82" s="9">
        <v>720534</v>
      </c>
      <c r="CA82" s="9">
        <v>0</v>
      </c>
      <c r="CB82" s="9">
        <v>3988889</v>
      </c>
      <c r="CC82" s="9">
        <v>0</v>
      </c>
      <c r="CD82" s="9">
        <v>3988889</v>
      </c>
      <c r="CE82" s="9">
        <v>1020</v>
      </c>
      <c r="CF82" s="9">
        <v>0</v>
      </c>
      <c r="CG82" s="9">
        <v>1020</v>
      </c>
      <c r="CH82" s="9">
        <v>10332111.61</v>
      </c>
      <c r="CI82" s="9">
        <v>1144801.06</v>
      </c>
      <c r="CJ82" s="9">
        <v>0</v>
      </c>
      <c r="CK82" s="9">
        <v>11476912.67</v>
      </c>
      <c r="CL82" s="9">
        <v>11251.88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3245.92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4499332.42</v>
      </c>
      <c r="DB82" s="9">
        <v>0</v>
      </c>
      <c r="DC82" s="9">
        <v>0</v>
      </c>
      <c r="DD82" s="9">
        <v>0</v>
      </c>
      <c r="DE82" s="9">
        <v>9628</v>
      </c>
      <c r="DF82" s="9">
        <v>4489704.42</v>
      </c>
      <c r="DG82" s="9">
        <v>4040733.978</v>
      </c>
      <c r="DH82" s="9">
        <v>0</v>
      </c>
      <c r="DI82" s="9">
        <v>4040733.978</v>
      </c>
      <c r="DJ82" s="9">
        <v>729893</v>
      </c>
      <c r="DK82" s="9">
        <v>729893</v>
      </c>
      <c r="DL82" s="9">
        <v>0</v>
      </c>
      <c r="DM82" s="9">
        <v>-9359</v>
      </c>
      <c r="DN82" s="9">
        <v>0</v>
      </c>
      <c r="DO82" s="9">
        <v>720534</v>
      </c>
      <c r="DP82">
        <v>1260</v>
      </c>
      <c r="DQ82">
        <f t="shared" si="1"/>
        <v>0</v>
      </c>
    </row>
    <row r="83" spans="1:121" ht="15">
      <c r="A83" s="9">
        <v>4970</v>
      </c>
      <c r="B83" s="9" t="s">
        <v>237</v>
      </c>
      <c r="C83" s="9">
        <v>5652</v>
      </c>
      <c r="D83" s="9">
        <v>5662</v>
      </c>
      <c r="E83" s="9">
        <v>11314</v>
      </c>
      <c r="F83" s="9">
        <v>5657</v>
      </c>
      <c r="G83" s="9">
        <v>129</v>
      </c>
      <c r="H83" s="9">
        <v>1</v>
      </c>
      <c r="I83" s="9">
        <v>5787</v>
      </c>
      <c r="J83" s="9">
        <v>63379945.75</v>
      </c>
      <c r="K83" s="9">
        <v>19096965.19</v>
      </c>
      <c r="L83" s="9">
        <v>40309775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3973205.56</v>
      </c>
      <c r="S83" s="9">
        <v>62148363.61</v>
      </c>
      <c r="T83" s="9">
        <v>0</v>
      </c>
      <c r="U83" s="9">
        <v>0</v>
      </c>
      <c r="V83" s="9">
        <v>6383.24</v>
      </c>
      <c r="W83" s="9">
        <v>62141980.37</v>
      </c>
      <c r="X83" s="9">
        <v>3973205.56</v>
      </c>
      <c r="Y83" s="9">
        <v>0</v>
      </c>
      <c r="Z83" s="9">
        <v>58168774.81</v>
      </c>
      <c r="AA83" s="9">
        <v>3716168.55</v>
      </c>
      <c r="AB83" s="9">
        <v>0</v>
      </c>
      <c r="AC83" s="9">
        <v>3601000</v>
      </c>
      <c r="AD83" s="9">
        <v>0</v>
      </c>
      <c r="AE83" s="9">
        <v>0</v>
      </c>
      <c r="AF83" s="9">
        <v>115168.55</v>
      </c>
      <c r="AG83" s="9">
        <v>3906295.04</v>
      </c>
      <c r="AH83" s="9">
        <v>0</v>
      </c>
      <c r="AI83" s="9">
        <v>0</v>
      </c>
      <c r="AJ83" s="9">
        <v>0</v>
      </c>
      <c r="AK83" s="9">
        <v>3791126.49</v>
      </c>
      <c r="AL83" s="9">
        <v>61959901.300000004</v>
      </c>
      <c r="AM83" s="9">
        <v>0</v>
      </c>
      <c r="AN83" s="9">
        <v>0</v>
      </c>
      <c r="AO83" s="9">
        <v>61959901.300000004</v>
      </c>
      <c r="AP83" s="9">
        <v>61959901.300000004</v>
      </c>
      <c r="AQ83" s="9">
        <v>1000</v>
      </c>
      <c r="AR83" s="9">
        <v>5787000</v>
      </c>
      <c r="AS83" s="9">
        <v>5787000</v>
      </c>
      <c r="AT83" s="9">
        <v>9498</v>
      </c>
      <c r="AU83" s="9">
        <v>54964926</v>
      </c>
      <c r="AV83" s="9">
        <v>49177926</v>
      </c>
      <c r="AW83" s="9">
        <v>6994975.3000000045</v>
      </c>
      <c r="AX83" s="9">
        <v>384715</v>
      </c>
      <c r="AY83" s="9">
        <v>2226347074</v>
      </c>
      <c r="AZ83" s="9">
        <v>1930000</v>
      </c>
      <c r="BA83" s="9">
        <v>11168910000</v>
      </c>
      <c r="BB83" s="9">
        <v>0.00051813</v>
      </c>
      <c r="BC83" s="9">
        <v>8942562926</v>
      </c>
      <c r="BD83" s="9">
        <v>4633410.13</v>
      </c>
      <c r="BE83" s="9">
        <v>968209</v>
      </c>
      <c r="BF83" s="9">
        <v>5603025483</v>
      </c>
      <c r="BG83" s="9">
        <v>0.00877703</v>
      </c>
      <c r="BH83" s="9">
        <v>3376678409</v>
      </c>
      <c r="BI83" s="9">
        <v>29637207.7</v>
      </c>
      <c r="BJ83" s="9">
        <v>564023</v>
      </c>
      <c r="BK83" s="9">
        <v>3264001101</v>
      </c>
      <c r="BL83" s="9">
        <v>0.00214307</v>
      </c>
      <c r="BM83" s="9">
        <v>1037654027</v>
      </c>
      <c r="BN83" s="9">
        <v>2223765.22</v>
      </c>
      <c r="BO83" s="9">
        <v>36494383</v>
      </c>
      <c r="BP83" s="9">
        <v>0</v>
      </c>
      <c r="BQ83" s="9">
        <v>0</v>
      </c>
      <c r="BR83" s="9">
        <v>-467938</v>
      </c>
      <c r="BS83" s="9">
        <v>-104</v>
      </c>
      <c r="BT83" s="9">
        <v>0</v>
      </c>
      <c r="BU83" s="9">
        <v>36026341</v>
      </c>
      <c r="BV83" s="9">
        <v>263544</v>
      </c>
      <c r="BW83" s="9">
        <v>0</v>
      </c>
      <c r="BX83" s="9">
        <v>-3379</v>
      </c>
      <c r="BY83" s="9">
        <v>0</v>
      </c>
      <c r="BZ83" s="9">
        <v>260165</v>
      </c>
      <c r="CA83" s="9">
        <v>1</v>
      </c>
      <c r="CB83" s="9">
        <v>36286507</v>
      </c>
      <c r="CC83" s="9">
        <v>0</v>
      </c>
      <c r="CD83" s="9">
        <v>36286507</v>
      </c>
      <c r="CE83" s="9">
        <v>5787</v>
      </c>
      <c r="CF83" s="9">
        <v>0</v>
      </c>
      <c r="CG83" s="9">
        <v>5787</v>
      </c>
      <c r="CH83" s="9">
        <v>58168774.81</v>
      </c>
      <c r="CI83" s="9">
        <v>3791126.49</v>
      </c>
      <c r="CJ83" s="9">
        <v>0</v>
      </c>
      <c r="CK83" s="9">
        <v>61959901.300000004</v>
      </c>
      <c r="CL83" s="9">
        <v>10706.74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6306.27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40842140.8</v>
      </c>
      <c r="DB83" s="9">
        <v>0</v>
      </c>
      <c r="DC83" s="9">
        <v>0</v>
      </c>
      <c r="DD83" s="9">
        <v>0</v>
      </c>
      <c r="DE83" s="9">
        <v>0</v>
      </c>
      <c r="DF83" s="9">
        <v>40842140.8</v>
      </c>
      <c r="DG83" s="9">
        <v>36757926.72</v>
      </c>
      <c r="DH83" s="9">
        <v>0</v>
      </c>
      <c r="DI83" s="9">
        <v>36757926.72</v>
      </c>
      <c r="DJ83" s="9">
        <v>263544</v>
      </c>
      <c r="DK83" s="9">
        <v>263544</v>
      </c>
      <c r="DL83" s="9">
        <v>0</v>
      </c>
      <c r="DM83" s="9">
        <v>-3379</v>
      </c>
      <c r="DN83" s="9">
        <v>0</v>
      </c>
      <c r="DO83" s="9">
        <v>260165</v>
      </c>
      <c r="DP83">
        <v>4970</v>
      </c>
      <c r="DQ83">
        <f t="shared" si="1"/>
        <v>0</v>
      </c>
    </row>
    <row r="84" spans="1:121" ht="15">
      <c r="A84" s="9">
        <v>1295</v>
      </c>
      <c r="B84" s="9" t="s">
        <v>238</v>
      </c>
      <c r="C84" s="9">
        <v>777</v>
      </c>
      <c r="D84" s="9">
        <v>775</v>
      </c>
      <c r="E84" s="9">
        <v>1552</v>
      </c>
      <c r="F84" s="9">
        <v>776</v>
      </c>
      <c r="G84" s="9">
        <v>36</v>
      </c>
      <c r="H84" s="9">
        <v>0</v>
      </c>
      <c r="I84" s="9">
        <v>812</v>
      </c>
      <c r="J84" s="9">
        <v>8743642.76</v>
      </c>
      <c r="K84" s="9">
        <v>2879051.83</v>
      </c>
      <c r="L84" s="9">
        <v>5252892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611698.93</v>
      </c>
      <c r="S84" s="9">
        <v>8318248.36</v>
      </c>
      <c r="T84" s="9">
        <v>0</v>
      </c>
      <c r="U84" s="9">
        <v>0</v>
      </c>
      <c r="V84" s="9">
        <v>0</v>
      </c>
      <c r="W84" s="9">
        <v>8318248.36</v>
      </c>
      <c r="X84" s="9">
        <v>611698.93</v>
      </c>
      <c r="Y84" s="9">
        <v>0</v>
      </c>
      <c r="Z84" s="9">
        <v>7706549.43</v>
      </c>
      <c r="AA84" s="9">
        <v>1821952.45</v>
      </c>
      <c r="AB84" s="9">
        <v>0</v>
      </c>
      <c r="AC84" s="9">
        <v>488000</v>
      </c>
      <c r="AD84" s="9">
        <v>0</v>
      </c>
      <c r="AE84" s="9">
        <v>1333944.84</v>
      </c>
      <c r="AF84" s="9">
        <v>7.61</v>
      </c>
      <c r="AG84" s="9">
        <v>1647524.48</v>
      </c>
      <c r="AH84" s="9">
        <v>0</v>
      </c>
      <c r="AI84" s="9">
        <v>1159516.87</v>
      </c>
      <c r="AJ84" s="9">
        <v>0</v>
      </c>
      <c r="AK84" s="9">
        <v>488000</v>
      </c>
      <c r="AL84" s="9">
        <v>8194549.43</v>
      </c>
      <c r="AM84" s="9">
        <v>0</v>
      </c>
      <c r="AN84" s="9">
        <v>0</v>
      </c>
      <c r="AO84" s="9">
        <v>8194549.43</v>
      </c>
      <c r="AP84" s="9">
        <v>8194549.43</v>
      </c>
      <c r="AQ84" s="9">
        <v>1000</v>
      </c>
      <c r="AR84" s="9">
        <v>812000</v>
      </c>
      <c r="AS84" s="9">
        <v>812000</v>
      </c>
      <c r="AT84" s="9">
        <v>9498</v>
      </c>
      <c r="AU84" s="9">
        <v>7712376</v>
      </c>
      <c r="AV84" s="9">
        <v>6900376</v>
      </c>
      <c r="AW84" s="9">
        <v>482173.4299999997</v>
      </c>
      <c r="AX84" s="9">
        <v>357912</v>
      </c>
      <c r="AY84" s="9">
        <v>290624280</v>
      </c>
      <c r="AZ84" s="9">
        <v>1930000</v>
      </c>
      <c r="BA84" s="9">
        <v>1567160000</v>
      </c>
      <c r="BB84" s="9">
        <v>0.00051813</v>
      </c>
      <c r="BC84" s="9">
        <v>1276535720</v>
      </c>
      <c r="BD84" s="9">
        <v>661411.45</v>
      </c>
      <c r="BE84" s="9">
        <v>968209</v>
      </c>
      <c r="BF84" s="9">
        <v>786185708</v>
      </c>
      <c r="BG84" s="9">
        <v>0.00877703</v>
      </c>
      <c r="BH84" s="9">
        <v>495561428</v>
      </c>
      <c r="BI84" s="9">
        <v>4349557.52</v>
      </c>
      <c r="BJ84" s="9">
        <v>564023</v>
      </c>
      <c r="BK84" s="9">
        <v>457986676</v>
      </c>
      <c r="BL84" s="9">
        <v>0.00105281</v>
      </c>
      <c r="BM84" s="9">
        <v>167362396</v>
      </c>
      <c r="BN84" s="9">
        <v>176200.8</v>
      </c>
      <c r="BO84" s="9">
        <v>5187170</v>
      </c>
      <c r="BP84" s="9">
        <v>0</v>
      </c>
      <c r="BQ84" s="9">
        <v>0</v>
      </c>
      <c r="BR84" s="9">
        <v>-66511</v>
      </c>
      <c r="BS84" s="9">
        <v>-14</v>
      </c>
      <c r="BT84" s="9">
        <v>0</v>
      </c>
      <c r="BU84" s="9">
        <v>5120645</v>
      </c>
      <c r="BV84" s="9"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5120645</v>
      </c>
      <c r="CC84" s="9">
        <v>0</v>
      </c>
      <c r="CD84" s="9">
        <v>5120645</v>
      </c>
      <c r="CE84" s="9">
        <v>812</v>
      </c>
      <c r="CF84" s="9">
        <v>0</v>
      </c>
      <c r="CG84" s="9">
        <v>812</v>
      </c>
      <c r="CH84" s="9">
        <v>7706549.43</v>
      </c>
      <c r="CI84" s="9">
        <v>488000</v>
      </c>
      <c r="CJ84" s="9">
        <v>0</v>
      </c>
      <c r="CK84" s="9">
        <v>8194549.43</v>
      </c>
      <c r="CL84" s="9">
        <v>10091.81</v>
      </c>
      <c r="CM84" s="9"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6388.14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5322260.7</v>
      </c>
      <c r="DB84" s="9">
        <v>0</v>
      </c>
      <c r="DC84" s="9">
        <v>0</v>
      </c>
      <c r="DD84" s="9">
        <v>0</v>
      </c>
      <c r="DE84" s="9">
        <v>0</v>
      </c>
      <c r="DF84" s="9">
        <v>5322260.7</v>
      </c>
      <c r="DG84" s="9">
        <v>4790034.63</v>
      </c>
      <c r="DH84" s="9">
        <v>0</v>
      </c>
      <c r="DI84" s="9">
        <v>5187169.77</v>
      </c>
      <c r="DJ84" s="9">
        <v>0</v>
      </c>
      <c r="DK84" s="9">
        <v>0</v>
      </c>
      <c r="DL84" s="9">
        <v>0</v>
      </c>
      <c r="DM84" s="9">
        <v>0</v>
      </c>
      <c r="DN84" s="9">
        <v>0</v>
      </c>
      <c r="DO84" s="9">
        <v>0</v>
      </c>
      <c r="DP84">
        <v>1295</v>
      </c>
      <c r="DQ84">
        <f t="shared" si="1"/>
        <v>0</v>
      </c>
    </row>
    <row r="85" spans="1:121" ht="15">
      <c r="A85" s="9">
        <v>1309</v>
      </c>
      <c r="B85" s="9" t="s">
        <v>239</v>
      </c>
      <c r="C85" s="9">
        <v>790</v>
      </c>
      <c r="D85" s="9">
        <v>797</v>
      </c>
      <c r="E85" s="9">
        <v>1587</v>
      </c>
      <c r="F85" s="9">
        <v>794</v>
      </c>
      <c r="G85" s="9">
        <v>34</v>
      </c>
      <c r="H85" s="9">
        <v>0</v>
      </c>
      <c r="I85" s="9">
        <v>828</v>
      </c>
      <c r="J85" s="9">
        <v>9224493.85</v>
      </c>
      <c r="K85" s="9">
        <v>3506740.76</v>
      </c>
      <c r="L85" s="9">
        <v>5013759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703994.09</v>
      </c>
      <c r="S85" s="9">
        <v>9190470.91</v>
      </c>
      <c r="T85" s="9">
        <v>0</v>
      </c>
      <c r="U85" s="9">
        <v>0</v>
      </c>
      <c r="V85" s="9">
        <v>0</v>
      </c>
      <c r="W85" s="9">
        <v>9190470.91</v>
      </c>
      <c r="X85" s="9">
        <v>703994.09</v>
      </c>
      <c r="Y85" s="9">
        <v>0</v>
      </c>
      <c r="Z85" s="9">
        <v>8486476.82</v>
      </c>
      <c r="AA85" s="9">
        <v>1057770.06</v>
      </c>
      <c r="AB85" s="9">
        <v>0</v>
      </c>
      <c r="AC85" s="9">
        <v>1057740</v>
      </c>
      <c r="AD85" s="9">
        <v>0</v>
      </c>
      <c r="AE85" s="9">
        <v>0</v>
      </c>
      <c r="AF85" s="9">
        <v>30.06</v>
      </c>
      <c r="AG85" s="9">
        <v>1007365.94</v>
      </c>
      <c r="AH85" s="9">
        <v>11988.71</v>
      </c>
      <c r="AI85" s="9">
        <v>0</v>
      </c>
      <c r="AJ85" s="9">
        <v>0</v>
      </c>
      <c r="AK85" s="9">
        <v>1019324.59</v>
      </c>
      <c r="AL85" s="9">
        <v>9505801.41</v>
      </c>
      <c r="AM85" s="9">
        <v>0</v>
      </c>
      <c r="AN85" s="9">
        <v>0</v>
      </c>
      <c r="AO85" s="9">
        <v>9505801.41</v>
      </c>
      <c r="AP85" s="9">
        <v>9505801.41</v>
      </c>
      <c r="AQ85" s="9">
        <v>1000</v>
      </c>
      <c r="AR85" s="9">
        <v>828000</v>
      </c>
      <c r="AS85" s="9">
        <v>828000</v>
      </c>
      <c r="AT85" s="9">
        <v>9498</v>
      </c>
      <c r="AU85" s="9">
        <v>7864344</v>
      </c>
      <c r="AV85" s="9">
        <v>7036344</v>
      </c>
      <c r="AW85" s="9">
        <v>1641457.4100000001</v>
      </c>
      <c r="AX85" s="9">
        <v>466282</v>
      </c>
      <c r="AY85" s="9">
        <v>386081481</v>
      </c>
      <c r="AZ85" s="9">
        <v>1930000</v>
      </c>
      <c r="BA85" s="9">
        <v>1598040000</v>
      </c>
      <c r="BB85" s="9">
        <v>0.00051813</v>
      </c>
      <c r="BC85" s="9">
        <v>1211958519</v>
      </c>
      <c r="BD85" s="9">
        <v>627952.07</v>
      </c>
      <c r="BE85" s="9">
        <v>968209</v>
      </c>
      <c r="BF85" s="9">
        <v>801677052</v>
      </c>
      <c r="BG85" s="9">
        <v>0.00877703</v>
      </c>
      <c r="BH85" s="9">
        <v>415595571</v>
      </c>
      <c r="BI85" s="9">
        <v>3647694.79</v>
      </c>
      <c r="BJ85" s="9">
        <v>564023</v>
      </c>
      <c r="BK85" s="9">
        <v>467011044</v>
      </c>
      <c r="BL85" s="9">
        <v>0.00351481</v>
      </c>
      <c r="BM85" s="9">
        <v>80929563</v>
      </c>
      <c r="BN85" s="9">
        <v>284452.04</v>
      </c>
      <c r="BO85" s="9">
        <v>4560099</v>
      </c>
      <c r="BP85" s="9">
        <v>0</v>
      </c>
      <c r="BQ85" s="9">
        <v>0</v>
      </c>
      <c r="BR85" s="9">
        <v>-58470</v>
      </c>
      <c r="BS85" s="9">
        <v>-18</v>
      </c>
      <c r="BT85" s="9">
        <v>0</v>
      </c>
      <c r="BU85" s="9">
        <v>4501611</v>
      </c>
      <c r="BV85" s="9">
        <v>11852</v>
      </c>
      <c r="BW85" s="9">
        <v>0</v>
      </c>
      <c r="BX85" s="9">
        <v>-152</v>
      </c>
      <c r="BY85" s="9">
        <v>0</v>
      </c>
      <c r="BZ85" s="9">
        <v>11700</v>
      </c>
      <c r="CA85" s="9">
        <v>0</v>
      </c>
      <c r="CB85" s="9">
        <v>4513311</v>
      </c>
      <c r="CC85" s="9">
        <v>0</v>
      </c>
      <c r="CD85" s="9">
        <v>4513311</v>
      </c>
      <c r="CE85" s="9">
        <v>828</v>
      </c>
      <c r="CF85" s="9">
        <v>0</v>
      </c>
      <c r="CG85" s="9">
        <v>828</v>
      </c>
      <c r="CH85" s="9">
        <v>8486476.82</v>
      </c>
      <c r="CI85" s="9">
        <v>1019324.59</v>
      </c>
      <c r="CJ85" s="9">
        <v>0</v>
      </c>
      <c r="CK85" s="9">
        <v>9505801.41</v>
      </c>
      <c r="CL85" s="9">
        <v>11480.44</v>
      </c>
      <c r="CM85" s="9"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5507.37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5079945.55</v>
      </c>
      <c r="DB85" s="9">
        <v>0</v>
      </c>
      <c r="DC85" s="9">
        <v>0</v>
      </c>
      <c r="DD85" s="9">
        <v>0</v>
      </c>
      <c r="DE85" s="9">
        <v>0</v>
      </c>
      <c r="DF85" s="9">
        <v>5079945.55</v>
      </c>
      <c r="DG85" s="9">
        <v>4571950.995</v>
      </c>
      <c r="DH85" s="9">
        <v>0</v>
      </c>
      <c r="DI85" s="9">
        <v>4571950.995</v>
      </c>
      <c r="DJ85" s="9">
        <v>11852</v>
      </c>
      <c r="DK85" s="9">
        <v>11852</v>
      </c>
      <c r="DL85" s="9">
        <v>0</v>
      </c>
      <c r="DM85" s="9">
        <v>-152</v>
      </c>
      <c r="DN85" s="9">
        <v>0</v>
      </c>
      <c r="DO85" s="9">
        <v>11700</v>
      </c>
      <c r="DP85">
        <v>1309</v>
      </c>
      <c r="DQ85">
        <f t="shared" si="1"/>
        <v>0</v>
      </c>
    </row>
    <row r="86" spans="1:121" ht="15">
      <c r="A86" s="9">
        <v>1316</v>
      </c>
      <c r="B86" s="9" t="s">
        <v>240</v>
      </c>
      <c r="C86" s="9">
        <v>3215</v>
      </c>
      <c r="D86" s="9">
        <v>3218</v>
      </c>
      <c r="E86" s="9">
        <v>6433</v>
      </c>
      <c r="F86" s="9">
        <v>3217</v>
      </c>
      <c r="G86" s="9">
        <v>23</v>
      </c>
      <c r="H86" s="9">
        <v>-1</v>
      </c>
      <c r="I86" s="9">
        <v>3239</v>
      </c>
      <c r="J86" s="9">
        <v>34749857.19</v>
      </c>
      <c r="K86" s="9">
        <v>17962451</v>
      </c>
      <c r="L86" s="9">
        <v>14927136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1860270.19</v>
      </c>
      <c r="S86" s="9">
        <v>34227711.36</v>
      </c>
      <c r="T86" s="9">
        <v>0</v>
      </c>
      <c r="U86" s="9">
        <v>0</v>
      </c>
      <c r="V86" s="9">
        <v>10513.99</v>
      </c>
      <c r="W86" s="9">
        <v>34217197.37</v>
      </c>
      <c r="X86" s="9">
        <v>1860270.19</v>
      </c>
      <c r="Y86" s="9">
        <v>0</v>
      </c>
      <c r="Z86" s="9">
        <v>32356927.18</v>
      </c>
      <c r="AA86" s="9">
        <v>3459169.81</v>
      </c>
      <c r="AB86" s="9">
        <v>0</v>
      </c>
      <c r="AC86" s="9">
        <v>3453000</v>
      </c>
      <c r="AD86" s="9">
        <v>0</v>
      </c>
      <c r="AE86" s="9">
        <v>0</v>
      </c>
      <c r="AF86" s="9">
        <v>6169.81</v>
      </c>
      <c r="AG86" s="9">
        <v>3723077.5</v>
      </c>
      <c r="AH86" s="9">
        <v>0</v>
      </c>
      <c r="AI86" s="9">
        <v>0</v>
      </c>
      <c r="AJ86" s="9">
        <v>0</v>
      </c>
      <c r="AK86" s="9">
        <v>3716907.69</v>
      </c>
      <c r="AL86" s="9">
        <v>36073834.87</v>
      </c>
      <c r="AM86" s="9">
        <v>0</v>
      </c>
      <c r="AN86" s="9">
        <v>0</v>
      </c>
      <c r="AO86" s="9">
        <v>36073834.87</v>
      </c>
      <c r="AP86" s="9">
        <v>36073834.87</v>
      </c>
      <c r="AQ86" s="9">
        <v>1000</v>
      </c>
      <c r="AR86" s="9">
        <v>3239000</v>
      </c>
      <c r="AS86" s="9">
        <v>3239000</v>
      </c>
      <c r="AT86" s="9">
        <v>9498</v>
      </c>
      <c r="AU86" s="9">
        <v>30764022</v>
      </c>
      <c r="AV86" s="9">
        <v>27525022</v>
      </c>
      <c r="AW86" s="9">
        <v>5309812.869999997</v>
      </c>
      <c r="AX86" s="9">
        <v>603831</v>
      </c>
      <c r="AY86" s="9">
        <v>1955808739</v>
      </c>
      <c r="AZ86" s="9">
        <v>1930000</v>
      </c>
      <c r="BA86" s="9">
        <v>6251270000</v>
      </c>
      <c r="BB86" s="9">
        <v>0.00051813</v>
      </c>
      <c r="BC86" s="9">
        <v>4295461261</v>
      </c>
      <c r="BD86" s="9">
        <v>2225607.34</v>
      </c>
      <c r="BE86" s="9">
        <v>968209</v>
      </c>
      <c r="BF86" s="9">
        <v>3136028951</v>
      </c>
      <c r="BG86" s="9">
        <v>0.00877703</v>
      </c>
      <c r="BH86" s="9">
        <v>1180220212</v>
      </c>
      <c r="BI86" s="9">
        <v>10358828.21</v>
      </c>
      <c r="BJ86" s="9">
        <v>564023</v>
      </c>
      <c r="BK86" s="9">
        <v>1826870497</v>
      </c>
      <c r="BL86" s="9">
        <v>0.00290651</v>
      </c>
      <c r="BM86" s="9">
        <v>-128938242</v>
      </c>
      <c r="BN86" s="9">
        <v>-374760.29</v>
      </c>
      <c r="BO86" s="9">
        <v>12209675</v>
      </c>
      <c r="BP86" s="9">
        <v>0</v>
      </c>
      <c r="BQ86" s="9">
        <v>0</v>
      </c>
      <c r="BR86" s="9">
        <v>-156555</v>
      </c>
      <c r="BS86" s="9">
        <v>-98</v>
      </c>
      <c r="BT86" s="9">
        <v>0</v>
      </c>
      <c r="BU86" s="9">
        <v>12053022</v>
      </c>
      <c r="BV86" s="9">
        <v>1401885</v>
      </c>
      <c r="BW86" s="9">
        <v>0</v>
      </c>
      <c r="BX86" s="9">
        <v>-17975</v>
      </c>
      <c r="BY86" s="9">
        <v>0</v>
      </c>
      <c r="BZ86" s="9">
        <v>1383910</v>
      </c>
      <c r="CA86" s="9">
        <v>2</v>
      </c>
      <c r="CB86" s="9">
        <v>13436934</v>
      </c>
      <c r="CC86" s="9">
        <v>0</v>
      </c>
      <c r="CD86" s="9">
        <v>13436934</v>
      </c>
      <c r="CE86" s="9">
        <v>3239</v>
      </c>
      <c r="CF86" s="9">
        <v>0</v>
      </c>
      <c r="CG86" s="9">
        <v>3239</v>
      </c>
      <c r="CH86" s="9">
        <v>32356927.18</v>
      </c>
      <c r="CI86" s="9">
        <v>3716907.69</v>
      </c>
      <c r="CJ86" s="9">
        <v>0</v>
      </c>
      <c r="CK86" s="9">
        <v>36073834.87</v>
      </c>
      <c r="CL86" s="9">
        <v>11137.34</v>
      </c>
      <c r="CM86" s="9"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3769.58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15123956.08</v>
      </c>
      <c r="DB86" s="9">
        <v>0</v>
      </c>
      <c r="DC86" s="9">
        <v>0</v>
      </c>
      <c r="DD86" s="9">
        <v>0</v>
      </c>
      <c r="DE86" s="9">
        <v>0</v>
      </c>
      <c r="DF86" s="9">
        <v>15123956.08</v>
      </c>
      <c r="DG86" s="9">
        <v>13611560.472000001</v>
      </c>
      <c r="DH86" s="9">
        <v>0</v>
      </c>
      <c r="DI86" s="9">
        <v>13611560.472000001</v>
      </c>
      <c r="DJ86" s="9">
        <v>1401885</v>
      </c>
      <c r="DK86" s="9">
        <v>1401885</v>
      </c>
      <c r="DL86" s="9">
        <v>0</v>
      </c>
      <c r="DM86" s="9">
        <v>-17975</v>
      </c>
      <c r="DN86" s="9">
        <v>0</v>
      </c>
      <c r="DO86" s="9">
        <v>1383910</v>
      </c>
      <c r="DP86">
        <v>1316</v>
      </c>
      <c r="DQ86">
        <f t="shared" si="1"/>
        <v>0</v>
      </c>
    </row>
    <row r="87" spans="1:121" ht="15">
      <c r="A87" s="9">
        <v>1380</v>
      </c>
      <c r="B87" s="9" t="s">
        <v>241</v>
      </c>
      <c r="C87" s="9">
        <v>2675</v>
      </c>
      <c r="D87" s="9">
        <v>2644</v>
      </c>
      <c r="E87" s="9">
        <v>5319</v>
      </c>
      <c r="F87" s="9">
        <v>2660</v>
      </c>
      <c r="G87" s="9">
        <v>57</v>
      </c>
      <c r="H87" s="9">
        <v>0</v>
      </c>
      <c r="I87" s="9">
        <v>2717</v>
      </c>
      <c r="J87" s="9">
        <v>27964400.21</v>
      </c>
      <c r="K87" s="9">
        <v>14706112.66</v>
      </c>
      <c r="L87" s="9">
        <v>11016564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2241723.55</v>
      </c>
      <c r="S87" s="9">
        <v>27857377.94</v>
      </c>
      <c r="T87" s="9">
        <v>0</v>
      </c>
      <c r="U87" s="9">
        <v>0</v>
      </c>
      <c r="V87" s="9">
        <v>2911.21</v>
      </c>
      <c r="W87" s="9">
        <v>27854466.73</v>
      </c>
      <c r="X87" s="9">
        <v>2241723.55</v>
      </c>
      <c r="Y87" s="9">
        <v>0</v>
      </c>
      <c r="Z87" s="9">
        <v>25612743.18</v>
      </c>
      <c r="AA87" s="9">
        <v>1857098.48</v>
      </c>
      <c r="AB87" s="9">
        <v>0</v>
      </c>
      <c r="AC87" s="9">
        <v>1856382</v>
      </c>
      <c r="AD87" s="9">
        <v>0</v>
      </c>
      <c r="AE87" s="9">
        <v>0</v>
      </c>
      <c r="AF87" s="9">
        <v>716.48</v>
      </c>
      <c r="AG87" s="9">
        <v>1885446.02</v>
      </c>
      <c r="AH87" s="9">
        <v>0</v>
      </c>
      <c r="AI87" s="9">
        <v>0</v>
      </c>
      <c r="AJ87" s="9">
        <v>0</v>
      </c>
      <c r="AK87" s="9">
        <v>1884729.54</v>
      </c>
      <c r="AL87" s="9">
        <v>27497472.72</v>
      </c>
      <c r="AM87" s="9">
        <v>0</v>
      </c>
      <c r="AN87" s="9">
        <v>0</v>
      </c>
      <c r="AO87" s="9">
        <v>27497472.72</v>
      </c>
      <c r="AP87" s="9">
        <v>27497472.72</v>
      </c>
      <c r="AQ87" s="9">
        <v>1000</v>
      </c>
      <c r="AR87" s="9">
        <v>2717000</v>
      </c>
      <c r="AS87" s="9">
        <v>2717000</v>
      </c>
      <c r="AT87" s="9">
        <v>9498</v>
      </c>
      <c r="AU87" s="9">
        <v>25806066</v>
      </c>
      <c r="AV87" s="9">
        <v>23089066</v>
      </c>
      <c r="AW87" s="9">
        <v>1691406.7199999988</v>
      </c>
      <c r="AX87" s="9">
        <v>692386</v>
      </c>
      <c r="AY87" s="9">
        <v>1881213683</v>
      </c>
      <c r="AZ87" s="9">
        <v>1930000</v>
      </c>
      <c r="BA87" s="9">
        <v>5243810000</v>
      </c>
      <c r="BB87" s="9">
        <v>0.00051813</v>
      </c>
      <c r="BC87" s="9">
        <v>3362596317</v>
      </c>
      <c r="BD87" s="9">
        <v>1742262.03</v>
      </c>
      <c r="BE87" s="9">
        <v>968209</v>
      </c>
      <c r="BF87" s="9">
        <v>2630623853</v>
      </c>
      <c r="BG87" s="9">
        <v>0.00877703</v>
      </c>
      <c r="BH87" s="9">
        <v>749410170</v>
      </c>
      <c r="BI87" s="9">
        <v>6577595.54</v>
      </c>
      <c r="BJ87" s="9">
        <v>564023</v>
      </c>
      <c r="BK87" s="9">
        <v>1532450491</v>
      </c>
      <c r="BL87" s="9">
        <v>0.00110373</v>
      </c>
      <c r="BM87" s="9">
        <v>-348763192</v>
      </c>
      <c r="BN87" s="9">
        <v>-384940.4</v>
      </c>
      <c r="BO87" s="9">
        <v>7934917</v>
      </c>
      <c r="BP87" s="9">
        <v>0</v>
      </c>
      <c r="BQ87" s="9">
        <v>0</v>
      </c>
      <c r="BR87" s="9">
        <v>-101743</v>
      </c>
      <c r="BS87" s="9">
        <v>-96</v>
      </c>
      <c r="BT87" s="9">
        <v>0</v>
      </c>
      <c r="BU87" s="9">
        <v>7833078</v>
      </c>
      <c r="BV87" s="9">
        <v>1841394</v>
      </c>
      <c r="BW87" s="9">
        <v>0</v>
      </c>
      <c r="BX87" s="9">
        <v>-23611</v>
      </c>
      <c r="BY87" s="9">
        <v>0</v>
      </c>
      <c r="BZ87" s="9">
        <v>1817783</v>
      </c>
      <c r="CA87" s="9">
        <v>1</v>
      </c>
      <c r="CB87" s="9">
        <v>9650862</v>
      </c>
      <c r="CC87" s="9">
        <v>0</v>
      </c>
      <c r="CD87" s="9">
        <v>9650862</v>
      </c>
      <c r="CE87" s="9">
        <v>2717</v>
      </c>
      <c r="CF87" s="9">
        <v>0</v>
      </c>
      <c r="CG87" s="9">
        <v>2717</v>
      </c>
      <c r="CH87" s="9">
        <v>25612743.18</v>
      </c>
      <c r="CI87" s="9">
        <v>1884729.54</v>
      </c>
      <c r="CJ87" s="9">
        <v>0</v>
      </c>
      <c r="CK87" s="9">
        <v>27497472.72</v>
      </c>
      <c r="CL87" s="9">
        <v>10120.53</v>
      </c>
      <c r="CM87" s="9"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2920.47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10862568.13</v>
      </c>
      <c r="DB87" s="9">
        <v>0</v>
      </c>
      <c r="DC87" s="9">
        <v>0</v>
      </c>
      <c r="DD87" s="9">
        <v>0</v>
      </c>
      <c r="DE87" s="9">
        <v>0</v>
      </c>
      <c r="DF87" s="9">
        <v>10862568.13</v>
      </c>
      <c r="DG87" s="9">
        <v>9776311.317000002</v>
      </c>
      <c r="DH87" s="9">
        <v>0</v>
      </c>
      <c r="DI87" s="9">
        <v>9776311.317000002</v>
      </c>
      <c r="DJ87" s="9">
        <v>1841394</v>
      </c>
      <c r="DK87" s="9">
        <v>1841394</v>
      </c>
      <c r="DL87" s="9">
        <v>0</v>
      </c>
      <c r="DM87" s="9">
        <v>-23611</v>
      </c>
      <c r="DN87" s="9">
        <v>0</v>
      </c>
      <c r="DO87" s="9">
        <v>1817783</v>
      </c>
      <c r="DP87">
        <v>1380</v>
      </c>
      <c r="DQ87">
        <f t="shared" si="1"/>
        <v>0</v>
      </c>
    </row>
    <row r="88" spans="1:121" ht="15">
      <c r="A88" s="9">
        <v>1407</v>
      </c>
      <c r="B88" s="9" t="s">
        <v>242</v>
      </c>
      <c r="C88" s="9">
        <v>1415</v>
      </c>
      <c r="D88" s="9">
        <v>1410</v>
      </c>
      <c r="E88" s="9">
        <v>2825</v>
      </c>
      <c r="F88" s="9">
        <v>1413</v>
      </c>
      <c r="G88" s="9">
        <v>38</v>
      </c>
      <c r="H88" s="9">
        <v>0</v>
      </c>
      <c r="I88" s="9">
        <v>1451</v>
      </c>
      <c r="J88" s="9">
        <v>15386726.06</v>
      </c>
      <c r="K88" s="9">
        <v>4495896.81</v>
      </c>
      <c r="L88" s="9">
        <v>9607604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1283225.25</v>
      </c>
      <c r="S88" s="9">
        <v>15104627.27</v>
      </c>
      <c r="T88" s="9">
        <v>0</v>
      </c>
      <c r="U88" s="9">
        <v>0</v>
      </c>
      <c r="V88" s="9">
        <v>1361.41</v>
      </c>
      <c r="W88" s="9">
        <v>15103265.86</v>
      </c>
      <c r="X88" s="9">
        <v>1283225.25</v>
      </c>
      <c r="Y88" s="9">
        <v>0</v>
      </c>
      <c r="Z88" s="9">
        <v>13820040.61</v>
      </c>
      <c r="AA88" s="9">
        <v>2088504.44</v>
      </c>
      <c r="AB88" s="9">
        <v>0</v>
      </c>
      <c r="AC88" s="9">
        <v>1192714</v>
      </c>
      <c r="AD88" s="9">
        <v>0</v>
      </c>
      <c r="AE88" s="9">
        <v>895628.1</v>
      </c>
      <c r="AF88" s="9">
        <v>162.34</v>
      </c>
      <c r="AG88" s="9">
        <v>2105464.64</v>
      </c>
      <c r="AH88" s="9">
        <v>0</v>
      </c>
      <c r="AI88" s="9">
        <v>895628.1</v>
      </c>
      <c r="AJ88" s="9">
        <v>0</v>
      </c>
      <c r="AK88" s="9">
        <v>1209674.2</v>
      </c>
      <c r="AL88" s="9">
        <v>15029714.809999999</v>
      </c>
      <c r="AM88" s="9">
        <v>0</v>
      </c>
      <c r="AN88" s="9">
        <v>0</v>
      </c>
      <c r="AO88" s="9">
        <v>15029714.809999999</v>
      </c>
      <c r="AP88" s="9">
        <v>15029714.809999999</v>
      </c>
      <c r="AQ88" s="9">
        <v>1000</v>
      </c>
      <c r="AR88" s="9">
        <v>1451000</v>
      </c>
      <c r="AS88" s="9">
        <v>1451000</v>
      </c>
      <c r="AT88" s="9">
        <v>9498</v>
      </c>
      <c r="AU88" s="9">
        <v>13781598</v>
      </c>
      <c r="AV88" s="9">
        <v>12330598</v>
      </c>
      <c r="AW88" s="9">
        <v>1248116.8099999987</v>
      </c>
      <c r="AX88" s="9">
        <v>409235</v>
      </c>
      <c r="AY88" s="9">
        <v>593800354</v>
      </c>
      <c r="AZ88" s="9">
        <v>1930000</v>
      </c>
      <c r="BA88" s="9">
        <v>2800430000</v>
      </c>
      <c r="BB88" s="9">
        <v>0.00051813</v>
      </c>
      <c r="BC88" s="9">
        <v>2206629646</v>
      </c>
      <c r="BD88" s="9">
        <v>1143321.02</v>
      </c>
      <c r="BE88" s="9">
        <v>968209</v>
      </c>
      <c r="BF88" s="9">
        <v>1404871259</v>
      </c>
      <c r="BG88" s="9">
        <v>0.00877703</v>
      </c>
      <c r="BH88" s="9">
        <v>811070905</v>
      </c>
      <c r="BI88" s="9">
        <v>7118793.67</v>
      </c>
      <c r="BJ88" s="9">
        <v>564023</v>
      </c>
      <c r="BK88" s="9">
        <v>818397373</v>
      </c>
      <c r="BL88" s="9">
        <v>0.00152507</v>
      </c>
      <c r="BM88" s="9">
        <v>224597019</v>
      </c>
      <c r="BN88" s="9">
        <v>342526.18</v>
      </c>
      <c r="BO88" s="9">
        <v>8604641</v>
      </c>
      <c r="BP88" s="9">
        <v>0</v>
      </c>
      <c r="BQ88" s="9">
        <v>0</v>
      </c>
      <c r="BR88" s="9">
        <v>-110330</v>
      </c>
      <c r="BS88" s="9">
        <v>-28</v>
      </c>
      <c r="BT88" s="9">
        <v>0</v>
      </c>
      <c r="BU88" s="9">
        <v>8494283</v>
      </c>
      <c r="BV88" s="9">
        <v>156380</v>
      </c>
      <c r="BW88" s="9">
        <v>0</v>
      </c>
      <c r="BX88" s="9">
        <v>-2005</v>
      </c>
      <c r="BY88" s="9">
        <v>0</v>
      </c>
      <c r="BZ88" s="9">
        <v>154375</v>
      </c>
      <c r="CA88" s="9">
        <v>1</v>
      </c>
      <c r="CB88" s="9">
        <v>8648659</v>
      </c>
      <c r="CC88" s="9">
        <v>0</v>
      </c>
      <c r="CD88" s="9">
        <v>8648659</v>
      </c>
      <c r="CE88" s="9">
        <v>1451</v>
      </c>
      <c r="CF88" s="9">
        <v>0</v>
      </c>
      <c r="CG88" s="9">
        <v>1451</v>
      </c>
      <c r="CH88" s="9">
        <v>13820040.61</v>
      </c>
      <c r="CI88" s="9">
        <v>1209674.2</v>
      </c>
      <c r="CJ88" s="9">
        <v>0</v>
      </c>
      <c r="CK88" s="9">
        <v>15029714.809999999</v>
      </c>
      <c r="CL88" s="9">
        <v>10358.18</v>
      </c>
      <c r="CM88" s="9"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5930.15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9734467.61</v>
      </c>
      <c r="DB88" s="9">
        <v>0</v>
      </c>
      <c r="DC88" s="9">
        <v>0</v>
      </c>
      <c r="DD88" s="9">
        <v>0</v>
      </c>
      <c r="DE88" s="9">
        <v>0</v>
      </c>
      <c r="DF88" s="9">
        <v>9734467.61</v>
      </c>
      <c r="DG88" s="9">
        <v>8761020.849</v>
      </c>
      <c r="DH88" s="9">
        <v>0</v>
      </c>
      <c r="DI88" s="9">
        <v>8761020.849</v>
      </c>
      <c r="DJ88" s="9">
        <v>156380</v>
      </c>
      <c r="DK88" s="9">
        <v>156380</v>
      </c>
      <c r="DL88" s="9">
        <v>0</v>
      </c>
      <c r="DM88" s="9">
        <v>-2005</v>
      </c>
      <c r="DN88" s="9">
        <v>0</v>
      </c>
      <c r="DO88" s="9">
        <v>154375</v>
      </c>
      <c r="DP88">
        <v>1407</v>
      </c>
      <c r="DQ88">
        <f t="shared" si="1"/>
        <v>0</v>
      </c>
    </row>
    <row r="89" spans="1:121" ht="15">
      <c r="A89" s="9">
        <v>1414</v>
      </c>
      <c r="B89" s="9" t="s">
        <v>243</v>
      </c>
      <c r="C89" s="9">
        <v>3774</v>
      </c>
      <c r="D89" s="9">
        <v>3770</v>
      </c>
      <c r="E89" s="9">
        <v>7544</v>
      </c>
      <c r="F89" s="9">
        <v>3772</v>
      </c>
      <c r="G89" s="9">
        <v>63</v>
      </c>
      <c r="H89" s="9">
        <v>1</v>
      </c>
      <c r="I89" s="9">
        <v>3836</v>
      </c>
      <c r="J89" s="9">
        <v>39757986.33</v>
      </c>
      <c r="K89" s="9">
        <v>14599757</v>
      </c>
      <c r="L89" s="9">
        <v>22795567</v>
      </c>
      <c r="M89" s="9">
        <v>0</v>
      </c>
      <c r="N89" s="9">
        <v>0</v>
      </c>
      <c r="O89" s="9">
        <v>0</v>
      </c>
      <c r="P89" s="9">
        <v>0</v>
      </c>
      <c r="Q89" s="9">
        <v>358.08</v>
      </c>
      <c r="R89" s="9">
        <v>2362304.25</v>
      </c>
      <c r="S89" s="9">
        <v>39586757.5</v>
      </c>
      <c r="T89" s="9">
        <v>0</v>
      </c>
      <c r="U89" s="9">
        <v>0</v>
      </c>
      <c r="V89" s="9">
        <v>5833.23</v>
      </c>
      <c r="W89" s="9">
        <v>39580924.27</v>
      </c>
      <c r="X89" s="9">
        <v>2362304.25</v>
      </c>
      <c r="Y89" s="9">
        <v>0</v>
      </c>
      <c r="Z89" s="9">
        <v>37218620.02</v>
      </c>
      <c r="AA89" s="9">
        <v>11287324.75</v>
      </c>
      <c r="AB89" s="9">
        <v>0</v>
      </c>
      <c r="AC89" s="9">
        <v>4545010</v>
      </c>
      <c r="AD89" s="9">
        <v>0</v>
      </c>
      <c r="AE89" s="9">
        <v>6742314.75</v>
      </c>
      <c r="AF89" s="9">
        <v>0</v>
      </c>
      <c r="AG89" s="9">
        <v>12072647.96</v>
      </c>
      <c r="AH89" s="9">
        <v>0</v>
      </c>
      <c r="AI89" s="9">
        <v>6739707</v>
      </c>
      <c r="AJ89" s="9">
        <v>0</v>
      </c>
      <c r="AK89" s="9">
        <v>5332940.96</v>
      </c>
      <c r="AL89" s="9">
        <v>42551560.980000004</v>
      </c>
      <c r="AM89" s="9">
        <v>0</v>
      </c>
      <c r="AN89" s="9">
        <v>0</v>
      </c>
      <c r="AO89" s="9">
        <v>42551560.980000004</v>
      </c>
      <c r="AP89" s="9">
        <v>42551560.980000004</v>
      </c>
      <c r="AQ89" s="9">
        <v>1000</v>
      </c>
      <c r="AR89" s="9">
        <v>3836000</v>
      </c>
      <c r="AS89" s="9">
        <v>3836000</v>
      </c>
      <c r="AT89" s="9">
        <v>9498</v>
      </c>
      <c r="AU89" s="9">
        <v>36434328</v>
      </c>
      <c r="AV89" s="9">
        <v>32598328</v>
      </c>
      <c r="AW89" s="9">
        <v>6117232.980000004</v>
      </c>
      <c r="AX89" s="9">
        <v>470383</v>
      </c>
      <c r="AY89" s="9">
        <v>1804390066</v>
      </c>
      <c r="AZ89" s="9">
        <v>1930000</v>
      </c>
      <c r="BA89" s="9">
        <v>7403480000</v>
      </c>
      <c r="BB89" s="9">
        <v>0.00051813</v>
      </c>
      <c r="BC89" s="9">
        <v>5599089934</v>
      </c>
      <c r="BD89" s="9">
        <v>2901056.47</v>
      </c>
      <c r="BE89" s="9">
        <v>968209</v>
      </c>
      <c r="BF89" s="9">
        <v>3714049724</v>
      </c>
      <c r="BG89" s="9">
        <v>0.00877703</v>
      </c>
      <c r="BH89" s="9">
        <v>1909659658</v>
      </c>
      <c r="BI89" s="9">
        <v>16761140.11</v>
      </c>
      <c r="BJ89" s="9">
        <v>564023</v>
      </c>
      <c r="BK89" s="9">
        <v>2163592228</v>
      </c>
      <c r="BL89" s="9">
        <v>0.00282735</v>
      </c>
      <c r="BM89" s="9">
        <v>359202162</v>
      </c>
      <c r="BN89" s="9">
        <v>1015590.23</v>
      </c>
      <c r="BO89" s="9">
        <v>20677787</v>
      </c>
      <c r="BP89" s="9">
        <v>0</v>
      </c>
      <c r="BQ89" s="9">
        <v>0</v>
      </c>
      <c r="BR89" s="9">
        <v>-265134</v>
      </c>
      <c r="BS89" s="9">
        <v>-87</v>
      </c>
      <c r="BT89" s="9">
        <v>0</v>
      </c>
      <c r="BU89" s="9">
        <v>20412566</v>
      </c>
      <c r="BV89" s="9">
        <v>109031</v>
      </c>
      <c r="BW89" s="9">
        <v>0</v>
      </c>
      <c r="BX89" s="9">
        <v>-1398</v>
      </c>
      <c r="BY89" s="9">
        <v>0</v>
      </c>
      <c r="BZ89" s="9">
        <v>107633</v>
      </c>
      <c r="CA89" s="9">
        <v>1</v>
      </c>
      <c r="CB89" s="9">
        <v>20520200</v>
      </c>
      <c r="CC89" s="9">
        <v>0</v>
      </c>
      <c r="CD89" s="9">
        <v>20520200</v>
      </c>
      <c r="CE89" s="9">
        <v>3836</v>
      </c>
      <c r="CF89" s="9">
        <v>0</v>
      </c>
      <c r="CG89" s="9">
        <v>3836</v>
      </c>
      <c r="CH89" s="9">
        <v>37218620.02</v>
      </c>
      <c r="CI89" s="9">
        <v>5332940.96</v>
      </c>
      <c r="CJ89" s="9">
        <v>0</v>
      </c>
      <c r="CK89" s="9">
        <v>42551560.980000004</v>
      </c>
      <c r="CL89" s="9">
        <v>11092.69</v>
      </c>
      <c r="CM89" s="9"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5390.46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23096464.51</v>
      </c>
      <c r="DB89" s="9">
        <v>0</v>
      </c>
      <c r="DC89" s="9">
        <v>0</v>
      </c>
      <c r="DD89" s="9">
        <v>0</v>
      </c>
      <c r="DE89" s="9">
        <v>0</v>
      </c>
      <c r="DF89" s="9">
        <v>23096464.51</v>
      </c>
      <c r="DG89" s="9">
        <v>20786818.059</v>
      </c>
      <c r="DH89" s="9">
        <v>0</v>
      </c>
      <c r="DI89" s="9">
        <v>20786818.059</v>
      </c>
      <c r="DJ89" s="9">
        <v>109031</v>
      </c>
      <c r="DK89" s="9">
        <v>109031</v>
      </c>
      <c r="DL89" s="9">
        <v>0</v>
      </c>
      <c r="DM89" s="9">
        <v>-1398</v>
      </c>
      <c r="DN89" s="9">
        <v>0</v>
      </c>
      <c r="DO89" s="9">
        <v>107633</v>
      </c>
      <c r="DP89">
        <v>1414</v>
      </c>
      <c r="DQ89">
        <f t="shared" si="1"/>
        <v>0</v>
      </c>
    </row>
    <row r="90" spans="1:121" ht="15">
      <c r="A90" s="9">
        <v>1421</v>
      </c>
      <c r="B90" s="9" t="s">
        <v>244</v>
      </c>
      <c r="C90" s="9">
        <v>552</v>
      </c>
      <c r="D90" s="9">
        <v>554</v>
      </c>
      <c r="E90" s="9">
        <v>1106</v>
      </c>
      <c r="F90" s="9">
        <v>553</v>
      </c>
      <c r="G90" s="9">
        <v>10</v>
      </c>
      <c r="H90" s="9">
        <v>0</v>
      </c>
      <c r="I90" s="9">
        <v>563</v>
      </c>
      <c r="J90" s="9">
        <v>6786235.67</v>
      </c>
      <c r="K90" s="9">
        <v>3478570.33</v>
      </c>
      <c r="L90" s="9">
        <v>2681320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626345.34</v>
      </c>
      <c r="S90" s="9">
        <v>6972410.79</v>
      </c>
      <c r="T90" s="9">
        <v>351183.57</v>
      </c>
      <c r="U90" s="9">
        <v>0</v>
      </c>
      <c r="V90" s="9">
        <v>1069.52</v>
      </c>
      <c r="W90" s="9">
        <v>6620157.7</v>
      </c>
      <c r="X90" s="9">
        <v>626345.34</v>
      </c>
      <c r="Y90" s="9">
        <v>0</v>
      </c>
      <c r="Z90" s="9">
        <v>5993812.36</v>
      </c>
      <c r="AA90" s="9">
        <v>640164.57</v>
      </c>
      <c r="AB90" s="9">
        <v>351183.57</v>
      </c>
      <c r="AC90" s="9">
        <v>288981</v>
      </c>
      <c r="AD90" s="9">
        <v>0</v>
      </c>
      <c r="AE90" s="9">
        <v>0</v>
      </c>
      <c r="AF90" s="9">
        <v>0</v>
      </c>
      <c r="AG90" s="9">
        <v>591386.07</v>
      </c>
      <c r="AH90" s="9">
        <v>0</v>
      </c>
      <c r="AI90" s="9">
        <v>0</v>
      </c>
      <c r="AJ90" s="9">
        <v>0</v>
      </c>
      <c r="AK90" s="9">
        <v>591386.07</v>
      </c>
      <c r="AL90" s="9">
        <v>6585198.430000001</v>
      </c>
      <c r="AM90" s="9">
        <v>0</v>
      </c>
      <c r="AN90" s="9">
        <v>0</v>
      </c>
      <c r="AO90" s="9">
        <v>6585198.430000001</v>
      </c>
      <c r="AP90" s="9">
        <v>6585198.430000001</v>
      </c>
      <c r="AQ90" s="9">
        <v>1000</v>
      </c>
      <c r="AR90" s="9">
        <v>563000</v>
      </c>
      <c r="AS90" s="9">
        <v>563000</v>
      </c>
      <c r="AT90" s="9">
        <v>9498</v>
      </c>
      <c r="AU90" s="9">
        <v>5347374</v>
      </c>
      <c r="AV90" s="9">
        <v>4784374</v>
      </c>
      <c r="AW90" s="9">
        <v>1237824.4300000006</v>
      </c>
      <c r="AX90" s="9">
        <v>617808</v>
      </c>
      <c r="AY90" s="9">
        <v>347825724</v>
      </c>
      <c r="AZ90" s="9">
        <v>1930000</v>
      </c>
      <c r="BA90" s="9">
        <v>1086590000</v>
      </c>
      <c r="BB90" s="9">
        <v>0.00051813</v>
      </c>
      <c r="BC90" s="9">
        <v>738764276</v>
      </c>
      <c r="BD90" s="9">
        <v>382775.93</v>
      </c>
      <c r="BE90" s="9">
        <v>968209</v>
      </c>
      <c r="BF90" s="9">
        <v>545101667</v>
      </c>
      <c r="BG90" s="9">
        <v>0.00877703</v>
      </c>
      <c r="BH90" s="9">
        <v>197275943</v>
      </c>
      <c r="BI90" s="9">
        <v>1731496.87</v>
      </c>
      <c r="BJ90" s="9">
        <v>564023</v>
      </c>
      <c r="BK90" s="9">
        <v>317544949</v>
      </c>
      <c r="BL90" s="9">
        <v>0.00389811</v>
      </c>
      <c r="BM90" s="9">
        <v>-30280775</v>
      </c>
      <c r="BN90" s="9">
        <v>-118037.79</v>
      </c>
      <c r="BO90" s="9">
        <v>1996235</v>
      </c>
      <c r="BP90" s="9">
        <v>0</v>
      </c>
      <c r="BQ90" s="9">
        <v>0</v>
      </c>
      <c r="BR90" s="9">
        <v>-25596</v>
      </c>
      <c r="BS90" s="9">
        <v>-17</v>
      </c>
      <c r="BT90" s="9">
        <v>0</v>
      </c>
      <c r="BU90" s="9">
        <v>1970622</v>
      </c>
      <c r="BV90" s="9">
        <v>448771</v>
      </c>
      <c r="BW90" s="9">
        <v>0</v>
      </c>
      <c r="BX90" s="9">
        <v>-5754</v>
      </c>
      <c r="BY90" s="9">
        <v>0</v>
      </c>
      <c r="BZ90" s="9">
        <v>443017</v>
      </c>
      <c r="CA90" s="9">
        <v>0</v>
      </c>
      <c r="CB90" s="9">
        <v>2413639</v>
      </c>
      <c r="CC90" s="9">
        <v>0</v>
      </c>
      <c r="CD90" s="9">
        <v>2413639</v>
      </c>
      <c r="CE90" s="9">
        <v>563</v>
      </c>
      <c r="CF90" s="9">
        <v>0</v>
      </c>
      <c r="CG90" s="9">
        <v>563</v>
      </c>
      <c r="CH90" s="9">
        <v>5993812.36</v>
      </c>
      <c r="CI90" s="9">
        <v>591386.07</v>
      </c>
      <c r="CJ90" s="9">
        <v>0</v>
      </c>
      <c r="CK90" s="9">
        <v>6585198.430000001</v>
      </c>
      <c r="CL90" s="9">
        <v>11696.62</v>
      </c>
      <c r="CM90" s="9"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3545.71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2716673.61</v>
      </c>
      <c r="DB90" s="9">
        <v>0</v>
      </c>
      <c r="DC90" s="9">
        <v>0</v>
      </c>
      <c r="DD90" s="9">
        <v>0</v>
      </c>
      <c r="DE90" s="9">
        <v>0</v>
      </c>
      <c r="DF90" s="9">
        <v>2716673.61</v>
      </c>
      <c r="DG90" s="9">
        <v>2445006.249</v>
      </c>
      <c r="DH90" s="9">
        <v>0</v>
      </c>
      <c r="DI90" s="9">
        <v>2445006.249</v>
      </c>
      <c r="DJ90" s="9">
        <v>448771</v>
      </c>
      <c r="DK90" s="9">
        <v>448771</v>
      </c>
      <c r="DL90" s="9">
        <v>0</v>
      </c>
      <c r="DM90" s="9">
        <v>-5754</v>
      </c>
      <c r="DN90" s="9">
        <v>0</v>
      </c>
      <c r="DO90" s="9">
        <v>443017</v>
      </c>
      <c r="DP90">
        <v>1421</v>
      </c>
      <c r="DQ90">
        <f t="shared" si="1"/>
        <v>0</v>
      </c>
    </row>
    <row r="91" spans="1:121" ht="15">
      <c r="A91" s="9">
        <v>2744</v>
      </c>
      <c r="B91" s="9" t="s">
        <v>245</v>
      </c>
      <c r="C91" s="9">
        <v>837</v>
      </c>
      <c r="D91" s="9">
        <v>842</v>
      </c>
      <c r="E91" s="9">
        <v>1679</v>
      </c>
      <c r="F91" s="9">
        <v>840</v>
      </c>
      <c r="G91" s="9">
        <v>31</v>
      </c>
      <c r="H91" s="9">
        <v>0</v>
      </c>
      <c r="I91" s="9">
        <v>871</v>
      </c>
      <c r="J91" s="9">
        <v>9902239.31</v>
      </c>
      <c r="K91" s="9">
        <v>2765537.26</v>
      </c>
      <c r="L91" s="9">
        <v>6134928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1001774.05</v>
      </c>
      <c r="S91" s="9">
        <v>9584596.84</v>
      </c>
      <c r="T91" s="9">
        <v>23175.79</v>
      </c>
      <c r="U91" s="9">
        <v>0</v>
      </c>
      <c r="V91" s="9">
        <v>59.77</v>
      </c>
      <c r="W91" s="9">
        <v>9561361.28</v>
      </c>
      <c r="X91" s="9">
        <v>1001774.05</v>
      </c>
      <c r="Y91" s="9">
        <v>0</v>
      </c>
      <c r="Z91" s="9">
        <v>8559587.23</v>
      </c>
      <c r="AA91" s="9">
        <v>1710577.72</v>
      </c>
      <c r="AB91" s="9">
        <v>23175.79</v>
      </c>
      <c r="AC91" s="9">
        <v>1687013</v>
      </c>
      <c r="AD91" s="9">
        <v>0</v>
      </c>
      <c r="AE91" s="9">
        <v>0</v>
      </c>
      <c r="AF91" s="9">
        <v>388.93</v>
      </c>
      <c r="AG91" s="9">
        <v>1710550.82</v>
      </c>
      <c r="AH91" s="9">
        <v>0</v>
      </c>
      <c r="AI91" s="9">
        <v>0</v>
      </c>
      <c r="AJ91" s="9">
        <v>0</v>
      </c>
      <c r="AK91" s="9">
        <v>1710161.89</v>
      </c>
      <c r="AL91" s="9">
        <v>10269749.120000001</v>
      </c>
      <c r="AM91" s="9">
        <v>0</v>
      </c>
      <c r="AN91" s="9">
        <v>0</v>
      </c>
      <c r="AO91" s="9">
        <v>10269749.120000001</v>
      </c>
      <c r="AP91" s="9">
        <v>10269749.120000001</v>
      </c>
      <c r="AQ91" s="9">
        <v>1000</v>
      </c>
      <c r="AR91" s="9">
        <v>871000</v>
      </c>
      <c r="AS91" s="9">
        <v>871000</v>
      </c>
      <c r="AT91" s="9">
        <v>9498</v>
      </c>
      <c r="AU91" s="9">
        <v>8272758</v>
      </c>
      <c r="AV91" s="9">
        <v>7401758</v>
      </c>
      <c r="AW91" s="9">
        <v>1996991.120000001</v>
      </c>
      <c r="AX91" s="9">
        <v>380526</v>
      </c>
      <c r="AY91" s="9">
        <v>331438042</v>
      </c>
      <c r="AZ91" s="9">
        <v>1930000</v>
      </c>
      <c r="BA91" s="9">
        <v>1681030000</v>
      </c>
      <c r="BB91" s="9">
        <v>0.00051813</v>
      </c>
      <c r="BC91" s="9">
        <v>1349591958</v>
      </c>
      <c r="BD91" s="9">
        <v>699264.08</v>
      </c>
      <c r="BE91" s="9">
        <v>968209</v>
      </c>
      <c r="BF91" s="9">
        <v>843310039</v>
      </c>
      <c r="BG91" s="9">
        <v>0.00877703</v>
      </c>
      <c r="BH91" s="9">
        <v>511871997</v>
      </c>
      <c r="BI91" s="9">
        <v>4492715.87</v>
      </c>
      <c r="BJ91" s="9">
        <v>564023</v>
      </c>
      <c r="BK91" s="9">
        <v>491264033</v>
      </c>
      <c r="BL91" s="9">
        <v>0.00406501</v>
      </c>
      <c r="BM91" s="9">
        <v>159825991</v>
      </c>
      <c r="BN91" s="9">
        <v>649694.25</v>
      </c>
      <c r="BO91" s="9">
        <v>5841674</v>
      </c>
      <c r="BP91" s="9">
        <v>0</v>
      </c>
      <c r="BQ91" s="9">
        <v>0</v>
      </c>
      <c r="BR91" s="9">
        <v>-74903</v>
      </c>
      <c r="BS91" s="9">
        <v>-16</v>
      </c>
      <c r="BT91" s="9">
        <v>0</v>
      </c>
      <c r="BU91" s="9">
        <v>5766755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5766755</v>
      </c>
      <c r="CC91" s="9">
        <v>0</v>
      </c>
      <c r="CD91" s="9">
        <v>5766755</v>
      </c>
      <c r="CE91" s="9">
        <v>871</v>
      </c>
      <c r="CF91" s="9">
        <v>0</v>
      </c>
      <c r="CG91" s="9">
        <v>871</v>
      </c>
      <c r="CH91" s="9">
        <v>8559587.23</v>
      </c>
      <c r="CI91" s="9">
        <v>1710161.89</v>
      </c>
      <c r="CJ91" s="9">
        <v>0</v>
      </c>
      <c r="CK91" s="9">
        <v>10269749.120000001</v>
      </c>
      <c r="CL91" s="9">
        <v>11790.76</v>
      </c>
      <c r="CM91" s="9"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6706.86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6215952.09</v>
      </c>
      <c r="DB91" s="9">
        <v>0</v>
      </c>
      <c r="DC91" s="9">
        <v>0</v>
      </c>
      <c r="DD91" s="9">
        <v>0</v>
      </c>
      <c r="DE91" s="9">
        <v>0</v>
      </c>
      <c r="DF91" s="9">
        <v>6215952.09</v>
      </c>
      <c r="DG91" s="9">
        <v>5594356.881</v>
      </c>
      <c r="DH91" s="9">
        <v>0</v>
      </c>
      <c r="DI91" s="9">
        <v>5841674.2</v>
      </c>
      <c r="DJ91" s="9">
        <v>0</v>
      </c>
      <c r="DK91" s="9">
        <v>0</v>
      </c>
      <c r="DL91" s="9">
        <v>0</v>
      </c>
      <c r="DM91" s="9">
        <v>0</v>
      </c>
      <c r="DN91" s="9">
        <v>0</v>
      </c>
      <c r="DO91" s="9">
        <v>0</v>
      </c>
      <c r="DP91">
        <v>2744</v>
      </c>
      <c r="DQ91">
        <f t="shared" si="1"/>
        <v>0</v>
      </c>
    </row>
    <row r="92" spans="1:121" ht="15">
      <c r="A92" s="9">
        <v>1428</v>
      </c>
      <c r="B92" s="9" t="s">
        <v>246</v>
      </c>
      <c r="C92" s="9">
        <v>1317</v>
      </c>
      <c r="D92" s="9">
        <v>1329</v>
      </c>
      <c r="E92" s="9">
        <v>2646</v>
      </c>
      <c r="F92" s="9">
        <v>1323</v>
      </c>
      <c r="G92" s="9">
        <v>18</v>
      </c>
      <c r="H92" s="9">
        <v>0</v>
      </c>
      <c r="I92" s="9">
        <v>1341</v>
      </c>
      <c r="J92" s="9">
        <v>16425325.31</v>
      </c>
      <c r="K92" s="9">
        <v>7407390.34</v>
      </c>
      <c r="L92" s="9">
        <v>7461842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1556092.97</v>
      </c>
      <c r="S92" s="9">
        <v>16104644.31</v>
      </c>
      <c r="T92" s="9">
        <v>0</v>
      </c>
      <c r="U92" s="9">
        <v>0</v>
      </c>
      <c r="V92" s="9">
        <v>1288.98</v>
      </c>
      <c r="W92" s="9">
        <v>16103355.33</v>
      </c>
      <c r="X92" s="9">
        <v>1556092.97</v>
      </c>
      <c r="Y92" s="9">
        <v>0</v>
      </c>
      <c r="Z92" s="9">
        <v>14547262.36</v>
      </c>
      <c r="AA92" s="9">
        <v>656746.64</v>
      </c>
      <c r="AB92" s="9">
        <v>0</v>
      </c>
      <c r="AC92" s="9">
        <v>656446</v>
      </c>
      <c r="AD92" s="9">
        <v>0</v>
      </c>
      <c r="AE92" s="9">
        <v>0</v>
      </c>
      <c r="AF92" s="9">
        <v>300.64</v>
      </c>
      <c r="AG92" s="9">
        <v>2063984.47</v>
      </c>
      <c r="AH92" s="9">
        <v>0</v>
      </c>
      <c r="AI92" s="9">
        <v>1280000</v>
      </c>
      <c r="AJ92" s="9">
        <v>0</v>
      </c>
      <c r="AK92" s="9">
        <v>783683.83</v>
      </c>
      <c r="AL92" s="9">
        <v>15330946.19</v>
      </c>
      <c r="AM92" s="9">
        <v>0</v>
      </c>
      <c r="AN92" s="9">
        <v>0</v>
      </c>
      <c r="AO92" s="9">
        <v>15330946.19</v>
      </c>
      <c r="AP92" s="9">
        <v>15330946.19</v>
      </c>
      <c r="AQ92" s="9">
        <v>1000</v>
      </c>
      <c r="AR92" s="9">
        <v>1341000</v>
      </c>
      <c r="AS92" s="9">
        <v>1341000</v>
      </c>
      <c r="AT92" s="9">
        <v>9498</v>
      </c>
      <c r="AU92" s="9">
        <v>12736818</v>
      </c>
      <c r="AV92" s="9">
        <v>11395818</v>
      </c>
      <c r="AW92" s="9">
        <v>2594128.1899999995</v>
      </c>
      <c r="AX92" s="9">
        <v>521723</v>
      </c>
      <c r="AY92" s="9">
        <v>699630346</v>
      </c>
      <c r="AZ92" s="9">
        <v>1930000</v>
      </c>
      <c r="BA92" s="9">
        <v>2588130000</v>
      </c>
      <c r="BB92" s="9">
        <v>0.00051813</v>
      </c>
      <c r="BC92" s="9">
        <v>1888499654</v>
      </c>
      <c r="BD92" s="9">
        <v>978488.33</v>
      </c>
      <c r="BE92" s="9">
        <v>968209</v>
      </c>
      <c r="BF92" s="9">
        <v>1298368269</v>
      </c>
      <c r="BG92" s="9">
        <v>0.00877703</v>
      </c>
      <c r="BH92" s="9">
        <v>598737923</v>
      </c>
      <c r="BI92" s="9">
        <v>5255140.71</v>
      </c>
      <c r="BJ92" s="9">
        <v>564023</v>
      </c>
      <c r="BK92" s="9">
        <v>756354843</v>
      </c>
      <c r="BL92" s="9">
        <v>0.00342978</v>
      </c>
      <c r="BM92" s="9">
        <v>56724497</v>
      </c>
      <c r="BN92" s="9">
        <v>194552.55</v>
      </c>
      <c r="BO92" s="9">
        <v>6428182</v>
      </c>
      <c r="BP92" s="9">
        <v>0</v>
      </c>
      <c r="BQ92" s="9">
        <v>0</v>
      </c>
      <c r="BR92" s="9">
        <v>-82423</v>
      </c>
      <c r="BS92" s="9">
        <v>-34</v>
      </c>
      <c r="BT92" s="9">
        <v>0</v>
      </c>
      <c r="BU92" s="9">
        <v>6345725</v>
      </c>
      <c r="BV92" s="9">
        <v>376088</v>
      </c>
      <c r="BW92" s="9">
        <v>0</v>
      </c>
      <c r="BX92" s="9">
        <v>-4822</v>
      </c>
      <c r="BY92" s="9">
        <v>0</v>
      </c>
      <c r="BZ92" s="9">
        <v>371266</v>
      </c>
      <c r="CA92" s="9">
        <v>0</v>
      </c>
      <c r="CB92" s="9">
        <v>6716991</v>
      </c>
      <c r="CC92" s="9">
        <v>0</v>
      </c>
      <c r="CD92" s="9">
        <v>6716991</v>
      </c>
      <c r="CE92" s="9">
        <v>1341</v>
      </c>
      <c r="CF92" s="9">
        <v>0</v>
      </c>
      <c r="CG92" s="9">
        <v>1341</v>
      </c>
      <c r="CH92" s="9">
        <v>14547262.36</v>
      </c>
      <c r="CI92" s="9">
        <v>783683.83</v>
      </c>
      <c r="CJ92" s="9">
        <v>0</v>
      </c>
      <c r="CK92" s="9">
        <v>15330946.19</v>
      </c>
      <c r="CL92" s="9">
        <v>11432.47</v>
      </c>
      <c r="CM92" s="9"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4793.57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7560300.05</v>
      </c>
      <c r="DB92" s="9">
        <v>0</v>
      </c>
      <c r="DC92" s="9">
        <v>0</v>
      </c>
      <c r="DD92" s="9">
        <v>0</v>
      </c>
      <c r="DE92" s="9">
        <v>0</v>
      </c>
      <c r="DF92" s="9">
        <v>7560300.05</v>
      </c>
      <c r="DG92" s="9">
        <v>6804270.045</v>
      </c>
      <c r="DH92" s="9">
        <v>0</v>
      </c>
      <c r="DI92" s="9">
        <v>6804270.045</v>
      </c>
      <c r="DJ92" s="9">
        <v>376088</v>
      </c>
      <c r="DK92" s="9">
        <v>376088</v>
      </c>
      <c r="DL92" s="9">
        <v>0</v>
      </c>
      <c r="DM92" s="9">
        <v>-4822</v>
      </c>
      <c r="DN92" s="9">
        <v>0</v>
      </c>
      <c r="DO92" s="9">
        <v>371266</v>
      </c>
      <c r="DP92">
        <v>1428</v>
      </c>
      <c r="DQ92">
        <f t="shared" si="1"/>
        <v>0</v>
      </c>
    </row>
    <row r="93" spans="1:121" ht="15">
      <c r="A93" s="9">
        <v>1449</v>
      </c>
      <c r="B93" s="9" t="s">
        <v>247</v>
      </c>
      <c r="C93" s="9">
        <v>123</v>
      </c>
      <c r="D93" s="9">
        <v>121</v>
      </c>
      <c r="E93" s="9">
        <v>244</v>
      </c>
      <c r="F93" s="9">
        <v>122</v>
      </c>
      <c r="G93" s="9">
        <v>0</v>
      </c>
      <c r="H93" s="9">
        <v>0</v>
      </c>
      <c r="I93" s="9">
        <v>122</v>
      </c>
      <c r="J93" s="9">
        <v>1576654.34</v>
      </c>
      <c r="K93" s="9">
        <v>577172.78</v>
      </c>
      <c r="L93" s="9">
        <v>803753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195728.56</v>
      </c>
      <c r="S93" s="9">
        <v>1536303.99</v>
      </c>
      <c r="T93" s="9">
        <v>0</v>
      </c>
      <c r="U93" s="9">
        <v>0</v>
      </c>
      <c r="V93" s="9">
        <v>0</v>
      </c>
      <c r="W93" s="9">
        <v>1536303.99</v>
      </c>
      <c r="X93" s="9">
        <v>195728.56</v>
      </c>
      <c r="Y93" s="9">
        <v>0</v>
      </c>
      <c r="Z93" s="9">
        <v>1340575.43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1340575.43</v>
      </c>
      <c r="AM93" s="9">
        <v>0</v>
      </c>
      <c r="AN93" s="9">
        <v>0</v>
      </c>
      <c r="AO93" s="9">
        <v>1340575.43</v>
      </c>
      <c r="AP93" s="9">
        <v>1340575.43</v>
      </c>
      <c r="AQ93" s="9">
        <v>1000</v>
      </c>
      <c r="AR93" s="9">
        <v>122000</v>
      </c>
      <c r="AS93" s="9">
        <v>122000</v>
      </c>
      <c r="AT93" s="9">
        <v>9498</v>
      </c>
      <c r="AU93" s="9">
        <v>1158756</v>
      </c>
      <c r="AV93" s="9">
        <v>1036756</v>
      </c>
      <c r="AW93" s="9">
        <v>181819.42999999993</v>
      </c>
      <c r="AX93" s="9">
        <v>695584</v>
      </c>
      <c r="AY93" s="9">
        <v>84861265</v>
      </c>
      <c r="AZ93" s="9">
        <v>2895000</v>
      </c>
      <c r="BA93" s="9">
        <v>353190000</v>
      </c>
      <c r="BB93" s="9">
        <v>0.00034542</v>
      </c>
      <c r="BC93" s="9">
        <v>268328735</v>
      </c>
      <c r="BD93" s="9">
        <v>92686.11</v>
      </c>
      <c r="BE93" s="9">
        <v>1452313</v>
      </c>
      <c r="BF93" s="9">
        <v>177182186</v>
      </c>
      <c r="BG93" s="9">
        <v>0.00585136</v>
      </c>
      <c r="BH93" s="9">
        <v>92320921</v>
      </c>
      <c r="BI93" s="9">
        <v>540202.94</v>
      </c>
      <c r="BJ93" s="9">
        <v>846034</v>
      </c>
      <c r="BK93" s="9">
        <v>103216148</v>
      </c>
      <c r="BL93" s="9">
        <v>0.00176154</v>
      </c>
      <c r="BM93" s="9">
        <v>18354883</v>
      </c>
      <c r="BN93" s="9">
        <v>32332.86</v>
      </c>
      <c r="BO93" s="9">
        <v>665222</v>
      </c>
      <c r="BP93" s="9">
        <v>0</v>
      </c>
      <c r="BQ93" s="9">
        <v>0</v>
      </c>
      <c r="BR93" s="9">
        <v>-8530</v>
      </c>
      <c r="BS93" s="9">
        <v>-3</v>
      </c>
      <c r="BT93" s="9">
        <v>0</v>
      </c>
      <c r="BU93" s="9">
        <v>656689</v>
      </c>
      <c r="BV93" s="9">
        <v>67706</v>
      </c>
      <c r="BW93" s="9">
        <v>0</v>
      </c>
      <c r="BX93" s="9">
        <v>-868</v>
      </c>
      <c r="BY93" s="9">
        <v>0</v>
      </c>
      <c r="BZ93" s="9">
        <v>66838</v>
      </c>
      <c r="CA93" s="9">
        <v>0</v>
      </c>
      <c r="CB93" s="9">
        <v>723527</v>
      </c>
      <c r="CC93" s="9">
        <v>0</v>
      </c>
      <c r="CD93" s="9">
        <v>723527</v>
      </c>
      <c r="CE93" s="9">
        <v>122</v>
      </c>
      <c r="CF93" s="9">
        <v>0</v>
      </c>
      <c r="CG93" s="9">
        <v>122</v>
      </c>
      <c r="CH93" s="9">
        <v>1340575.43</v>
      </c>
      <c r="CI93" s="9">
        <v>0</v>
      </c>
      <c r="CJ93" s="9">
        <v>0</v>
      </c>
      <c r="CK93" s="9">
        <v>1340575.43</v>
      </c>
      <c r="CL93" s="9">
        <v>10988.32</v>
      </c>
      <c r="CM93" s="9"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5452.64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814366.47</v>
      </c>
      <c r="DB93" s="9">
        <v>0</v>
      </c>
      <c r="DC93" s="9">
        <v>0</v>
      </c>
      <c r="DD93" s="9">
        <v>0</v>
      </c>
      <c r="DE93" s="9">
        <v>2</v>
      </c>
      <c r="DF93" s="9">
        <v>814364.47</v>
      </c>
      <c r="DG93" s="9">
        <v>732928.023</v>
      </c>
      <c r="DH93" s="9">
        <v>0</v>
      </c>
      <c r="DI93" s="9">
        <v>732928.023</v>
      </c>
      <c r="DJ93" s="9">
        <v>67706</v>
      </c>
      <c r="DK93" s="9">
        <v>67706</v>
      </c>
      <c r="DL93" s="9">
        <v>0</v>
      </c>
      <c r="DM93" s="9">
        <v>-868</v>
      </c>
      <c r="DN93" s="9">
        <v>0</v>
      </c>
      <c r="DO93" s="9">
        <v>66838</v>
      </c>
      <c r="DP93">
        <v>1449</v>
      </c>
      <c r="DQ93">
        <f t="shared" si="1"/>
        <v>0</v>
      </c>
    </row>
    <row r="94" spans="1:121" ht="15">
      <c r="A94" s="9">
        <v>1491</v>
      </c>
      <c r="B94" s="9" t="s">
        <v>248</v>
      </c>
      <c r="C94" s="9">
        <v>432</v>
      </c>
      <c r="D94" s="9">
        <v>421</v>
      </c>
      <c r="E94" s="9">
        <v>853</v>
      </c>
      <c r="F94" s="9">
        <v>427</v>
      </c>
      <c r="G94" s="9">
        <v>0</v>
      </c>
      <c r="H94" s="9">
        <v>0</v>
      </c>
      <c r="I94" s="9">
        <v>427</v>
      </c>
      <c r="J94" s="9">
        <v>5793580.69</v>
      </c>
      <c r="K94" s="9">
        <v>4863301</v>
      </c>
      <c r="L94" s="9">
        <v>61109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869170.69</v>
      </c>
      <c r="S94" s="9">
        <v>5558477.2</v>
      </c>
      <c r="T94" s="9">
        <v>81975.5</v>
      </c>
      <c r="U94" s="9">
        <v>0</v>
      </c>
      <c r="V94" s="9">
        <v>0</v>
      </c>
      <c r="W94" s="9">
        <v>5476501.7</v>
      </c>
      <c r="X94" s="9">
        <v>869170.69</v>
      </c>
      <c r="Y94" s="9">
        <v>0</v>
      </c>
      <c r="Z94" s="9">
        <v>4607331.01</v>
      </c>
      <c r="AA94" s="9">
        <v>533739.26</v>
      </c>
      <c r="AB94" s="9">
        <v>81975.5</v>
      </c>
      <c r="AC94" s="9">
        <v>451435</v>
      </c>
      <c r="AD94" s="9">
        <v>0</v>
      </c>
      <c r="AE94" s="9">
        <v>0</v>
      </c>
      <c r="AF94" s="9">
        <v>328.76</v>
      </c>
      <c r="AG94" s="9">
        <v>533450.5</v>
      </c>
      <c r="AH94" s="9">
        <v>0</v>
      </c>
      <c r="AI94" s="9">
        <v>0</v>
      </c>
      <c r="AJ94" s="9">
        <v>0</v>
      </c>
      <c r="AK94" s="9">
        <v>533121.74</v>
      </c>
      <c r="AL94" s="9">
        <v>5140452.75</v>
      </c>
      <c r="AM94" s="9">
        <v>0</v>
      </c>
      <c r="AN94" s="9">
        <v>0</v>
      </c>
      <c r="AO94" s="9">
        <v>5140452.75</v>
      </c>
      <c r="AP94" s="9">
        <v>5140452.75</v>
      </c>
      <c r="AQ94" s="9">
        <v>1000</v>
      </c>
      <c r="AR94" s="9">
        <v>427000</v>
      </c>
      <c r="AS94" s="9">
        <v>427000</v>
      </c>
      <c r="AT94" s="9">
        <v>9498</v>
      </c>
      <c r="AU94" s="9">
        <v>4055646</v>
      </c>
      <c r="AV94" s="9">
        <v>3628646</v>
      </c>
      <c r="AW94" s="9">
        <v>1084806.75</v>
      </c>
      <c r="AX94" s="9">
        <v>3047067</v>
      </c>
      <c r="AY94" s="9">
        <v>1301097514</v>
      </c>
      <c r="AZ94" s="9">
        <v>1930000</v>
      </c>
      <c r="BA94" s="9">
        <v>824110000</v>
      </c>
      <c r="BB94" s="9">
        <v>0.00051813</v>
      </c>
      <c r="BC94" s="9">
        <v>-476987514</v>
      </c>
      <c r="BD94" s="9">
        <v>0</v>
      </c>
      <c r="BE94" s="9">
        <v>968209</v>
      </c>
      <c r="BF94" s="9">
        <v>413425243</v>
      </c>
      <c r="BG94" s="9">
        <v>0.00877703</v>
      </c>
      <c r="BH94" s="9">
        <v>-887672271</v>
      </c>
      <c r="BI94" s="9">
        <v>-7791126.15</v>
      </c>
      <c r="BJ94" s="9">
        <v>564023</v>
      </c>
      <c r="BK94" s="9">
        <v>240837821</v>
      </c>
      <c r="BL94" s="9">
        <v>0.0045043</v>
      </c>
      <c r="BM94" s="9">
        <v>-1060259693</v>
      </c>
      <c r="BN94" s="9">
        <v>-4775727.74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55726</v>
      </c>
      <c r="BW94" s="9">
        <v>0</v>
      </c>
      <c r="BX94" s="9">
        <v>-715</v>
      </c>
      <c r="BY94" s="9">
        <v>0</v>
      </c>
      <c r="BZ94" s="9">
        <v>55011</v>
      </c>
      <c r="CA94" s="9">
        <v>0</v>
      </c>
      <c r="CB94" s="9">
        <v>55011</v>
      </c>
      <c r="CC94" s="9">
        <v>0</v>
      </c>
      <c r="CD94" s="9">
        <v>55011</v>
      </c>
      <c r="CE94" s="9">
        <v>427</v>
      </c>
      <c r="CF94" s="9">
        <v>0</v>
      </c>
      <c r="CG94" s="9">
        <v>427</v>
      </c>
      <c r="CH94" s="9">
        <v>4607331.01</v>
      </c>
      <c r="CI94" s="9">
        <v>533121.74</v>
      </c>
      <c r="CJ94" s="9">
        <v>0</v>
      </c>
      <c r="CK94" s="9">
        <v>5140452.75</v>
      </c>
      <c r="CL94" s="9">
        <v>12038.53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61917.49</v>
      </c>
      <c r="DC94" s="9">
        <v>0</v>
      </c>
      <c r="DD94" s="9">
        <v>0</v>
      </c>
      <c r="DE94" s="9">
        <v>0</v>
      </c>
      <c r="DF94" s="9">
        <v>61917.49</v>
      </c>
      <c r="DG94" s="9">
        <v>55725.741</v>
      </c>
      <c r="DH94" s="9">
        <v>0</v>
      </c>
      <c r="DI94" s="9">
        <v>55725.741</v>
      </c>
      <c r="DJ94" s="9">
        <v>55726</v>
      </c>
      <c r="DK94" s="9">
        <v>55726</v>
      </c>
      <c r="DL94" s="9">
        <v>0</v>
      </c>
      <c r="DM94" s="9">
        <v>-715</v>
      </c>
      <c r="DN94" s="9">
        <v>0</v>
      </c>
      <c r="DO94" s="9">
        <v>55011</v>
      </c>
      <c r="DP94">
        <v>1491</v>
      </c>
      <c r="DQ94">
        <f t="shared" si="1"/>
        <v>0</v>
      </c>
    </row>
    <row r="95" spans="1:121" ht="15">
      <c r="A95" s="9">
        <v>1499</v>
      </c>
      <c r="B95" s="9" t="s">
        <v>249</v>
      </c>
      <c r="C95" s="9">
        <v>979</v>
      </c>
      <c r="D95" s="9">
        <v>991</v>
      </c>
      <c r="E95" s="9">
        <v>1970</v>
      </c>
      <c r="F95" s="9">
        <v>985</v>
      </c>
      <c r="G95" s="9">
        <v>3</v>
      </c>
      <c r="H95" s="9">
        <v>0</v>
      </c>
      <c r="I95" s="9">
        <v>988</v>
      </c>
      <c r="J95" s="9">
        <v>11480438.75</v>
      </c>
      <c r="K95" s="9">
        <v>4018272.88</v>
      </c>
      <c r="L95" s="9">
        <v>6210561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1251604.87</v>
      </c>
      <c r="S95" s="9">
        <v>11571402.8</v>
      </c>
      <c r="T95" s="9">
        <v>0</v>
      </c>
      <c r="U95" s="9">
        <v>0</v>
      </c>
      <c r="V95" s="9">
        <v>153.03</v>
      </c>
      <c r="W95" s="9">
        <v>11571249.77</v>
      </c>
      <c r="X95" s="9">
        <v>1251604.87</v>
      </c>
      <c r="Y95" s="9">
        <v>0</v>
      </c>
      <c r="Z95" s="9">
        <v>10319644.9</v>
      </c>
      <c r="AA95" s="9">
        <v>960731.47</v>
      </c>
      <c r="AB95" s="9">
        <v>0</v>
      </c>
      <c r="AC95" s="9">
        <v>946000</v>
      </c>
      <c r="AD95" s="9">
        <v>0</v>
      </c>
      <c r="AE95" s="9">
        <v>0</v>
      </c>
      <c r="AF95" s="9">
        <v>14731.47</v>
      </c>
      <c r="AG95" s="9">
        <v>982091.57</v>
      </c>
      <c r="AH95" s="9">
        <v>0</v>
      </c>
      <c r="AI95" s="9">
        <v>0</v>
      </c>
      <c r="AJ95" s="9">
        <v>0</v>
      </c>
      <c r="AK95" s="9">
        <v>967360.1</v>
      </c>
      <c r="AL95" s="9">
        <v>11287005</v>
      </c>
      <c r="AM95" s="9">
        <v>0</v>
      </c>
      <c r="AN95" s="9">
        <v>0</v>
      </c>
      <c r="AO95" s="9">
        <v>11287005</v>
      </c>
      <c r="AP95" s="9">
        <v>11287005</v>
      </c>
      <c r="AQ95" s="9">
        <v>1000</v>
      </c>
      <c r="AR95" s="9">
        <v>988000</v>
      </c>
      <c r="AS95" s="9">
        <v>988000</v>
      </c>
      <c r="AT95" s="9">
        <v>9498</v>
      </c>
      <c r="AU95" s="9">
        <v>9384024</v>
      </c>
      <c r="AV95" s="9">
        <v>8396024</v>
      </c>
      <c r="AW95" s="9">
        <v>1902981</v>
      </c>
      <c r="AX95" s="9">
        <v>487930</v>
      </c>
      <c r="AY95" s="9">
        <v>482075199</v>
      </c>
      <c r="AZ95" s="9">
        <v>1930000</v>
      </c>
      <c r="BA95" s="9">
        <v>1906840000</v>
      </c>
      <c r="BB95" s="9">
        <v>0.00051813</v>
      </c>
      <c r="BC95" s="9">
        <v>1424764801</v>
      </c>
      <c r="BD95" s="9">
        <v>738213.39</v>
      </c>
      <c r="BE95" s="9">
        <v>968209</v>
      </c>
      <c r="BF95" s="9">
        <v>956590492</v>
      </c>
      <c r="BG95" s="9">
        <v>0.00877703</v>
      </c>
      <c r="BH95" s="9">
        <v>474515293</v>
      </c>
      <c r="BI95" s="9">
        <v>4164834.96</v>
      </c>
      <c r="BJ95" s="9">
        <v>564023</v>
      </c>
      <c r="BK95" s="9">
        <v>557254724</v>
      </c>
      <c r="BL95" s="9">
        <v>0.00341492</v>
      </c>
      <c r="BM95" s="9">
        <v>75179525</v>
      </c>
      <c r="BN95" s="9">
        <v>256732.06</v>
      </c>
      <c r="BO95" s="9">
        <v>5159780</v>
      </c>
      <c r="BP95" s="9">
        <v>0</v>
      </c>
      <c r="BQ95" s="9">
        <v>0</v>
      </c>
      <c r="BR95" s="9">
        <v>-66160</v>
      </c>
      <c r="BS95" s="9">
        <v>-24</v>
      </c>
      <c r="BT95" s="9">
        <v>0</v>
      </c>
      <c r="BU95" s="9">
        <v>5093596</v>
      </c>
      <c r="BV95" s="9">
        <v>503506</v>
      </c>
      <c r="BW95" s="9">
        <v>0</v>
      </c>
      <c r="BX95" s="9">
        <v>-6456</v>
      </c>
      <c r="BY95" s="9">
        <v>0</v>
      </c>
      <c r="BZ95" s="9">
        <v>497050</v>
      </c>
      <c r="CA95" s="9">
        <v>1</v>
      </c>
      <c r="CB95" s="9">
        <v>5590647</v>
      </c>
      <c r="CC95" s="9">
        <v>0</v>
      </c>
      <c r="CD95" s="9">
        <v>5590647</v>
      </c>
      <c r="CE95" s="9">
        <v>988</v>
      </c>
      <c r="CF95" s="9">
        <v>0</v>
      </c>
      <c r="CG95" s="9">
        <v>988</v>
      </c>
      <c r="CH95" s="9">
        <v>10319644.9</v>
      </c>
      <c r="CI95" s="9">
        <v>967360.1</v>
      </c>
      <c r="CJ95" s="9">
        <v>0</v>
      </c>
      <c r="CK95" s="9">
        <v>11287005</v>
      </c>
      <c r="CL95" s="9">
        <v>11424.09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5222.45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6292539.96</v>
      </c>
      <c r="DB95" s="9">
        <v>0</v>
      </c>
      <c r="DC95" s="9">
        <v>0</v>
      </c>
      <c r="DD95" s="9">
        <v>0</v>
      </c>
      <c r="DE95" s="9">
        <v>0</v>
      </c>
      <c r="DF95" s="9">
        <v>6292539.96</v>
      </c>
      <c r="DG95" s="9">
        <v>5663285.964</v>
      </c>
      <c r="DH95" s="9">
        <v>0</v>
      </c>
      <c r="DI95" s="9">
        <v>5663285.964</v>
      </c>
      <c r="DJ95" s="9">
        <v>503506</v>
      </c>
      <c r="DK95" s="9">
        <v>503506</v>
      </c>
      <c r="DL95" s="9">
        <v>0</v>
      </c>
      <c r="DM95" s="9">
        <v>-6456</v>
      </c>
      <c r="DN95" s="9">
        <v>0</v>
      </c>
      <c r="DO95" s="9">
        <v>497050</v>
      </c>
      <c r="DP95">
        <v>1499</v>
      </c>
      <c r="DQ95">
        <f t="shared" si="1"/>
        <v>0</v>
      </c>
    </row>
    <row r="96" spans="1:121" ht="15">
      <c r="A96" s="9">
        <v>1540</v>
      </c>
      <c r="B96" s="9" t="s">
        <v>250</v>
      </c>
      <c r="C96" s="9">
        <v>1747</v>
      </c>
      <c r="D96" s="9">
        <v>1754</v>
      </c>
      <c r="E96" s="9">
        <v>3501</v>
      </c>
      <c r="F96" s="9">
        <v>1751</v>
      </c>
      <c r="G96" s="9">
        <v>34</v>
      </c>
      <c r="H96" s="9">
        <v>0</v>
      </c>
      <c r="I96" s="9">
        <v>1785</v>
      </c>
      <c r="J96" s="9">
        <v>18507772.16</v>
      </c>
      <c r="K96" s="9">
        <v>12922350.99</v>
      </c>
      <c r="L96" s="9">
        <v>4565684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1019737.17</v>
      </c>
      <c r="S96" s="9">
        <v>18220600.73</v>
      </c>
      <c r="T96" s="9">
        <v>133962.11</v>
      </c>
      <c r="U96" s="9">
        <v>0</v>
      </c>
      <c r="V96" s="9">
        <v>16439.32</v>
      </c>
      <c r="W96" s="9">
        <v>18070199.3</v>
      </c>
      <c r="X96" s="9">
        <v>1019737.17</v>
      </c>
      <c r="Y96" s="9">
        <v>0</v>
      </c>
      <c r="Z96" s="9">
        <v>17050462.13</v>
      </c>
      <c r="AA96" s="9">
        <v>1239657.55</v>
      </c>
      <c r="AB96" s="9">
        <v>133962.11</v>
      </c>
      <c r="AC96" s="9">
        <v>1105662</v>
      </c>
      <c r="AD96" s="9">
        <v>0</v>
      </c>
      <c r="AE96" s="9">
        <v>0</v>
      </c>
      <c r="AF96" s="9">
        <v>33.44</v>
      </c>
      <c r="AG96" s="9">
        <v>1255078.37</v>
      </c>
      <c r="AH96" s="9">
        <v>0</v>
      </c>
      <c r="AI96" s="9">
        <v>0</v>
      </c>
      <c r="AJ96" s="9">
        <v>0</v>
      </c>
      <c r="AK96" s="9">
        <v>1255044.93</v>
      </c>
      <c r="AL96" s="9">
        <v>18305507.06</v>
      </c>
      <c r="AM96" s="9">
        <v>0</v>
      </c>
      <c r="AN96" s="9">
        <v>0</v>
      </c>
      <c r="AO96" s="9">
        <v>18305507.06</v>
      </c>
      <c r="AP96" s="9">
        <v>18305507.06</v>
      </c>
      <c r="AQ96" s="9">
        <v>1000</v>
      </c>
      <c r="AR96" s="9">
        <v>1785000</v>
      </c>
      <c r="AS96" s="9">
        <v>1785000</v>
      </c>
      <c r="AT96" s="9">
        <v>9498</v>
      </c>
      <c r="AU96" s="9">
        <v>16953930</v>
      </c>
      <c r="AV96" s="9">
        <v>15168930</v>
      </c>
      <c r="AW96" s="9">
        <v>1351577.0599999987</v>
      </c>
      <c r="AX96" s="9">
        <v>853956</v>
      </c>
      <c r="AY96" s="9">
        <v>1524311375</v>
      </c>
      <c r="AZ96" s="9">
        <v>1930000</v>
      </c>
      <c r="BA96" s="9">
        <v>3445050000</v>
      </c>
      <c r="BB96" s="9">
        <v>0.00051813</v>
      </c>
      <c r="BC96" s="9">
        <v>1920738625</v>
      </c>
      <c r="BD96" s="9">
        <v>995192.3</v>
      </c>
      <c r="BE96" s="9">
        <v>968209</v>
      </c>
      <c r="BF96" s="9">
        <v>1728253065</v>
      </c>
      <c r="BG96" s="9">
        <v>0.00877703</v>
      </c>
      <c r="BH96" s="9">
        <v>203941690</v>
      </c>
      <c r="BI96" s="9">
        <v>1790002.33</v>
      </c>
      <c r="BJ96" s="9">
        <v>564023</v>
      </c>
      <c r="BK96" s="9">
        <v>1006781055</v>
      </c>
      <c r="BL96" s="9">
        <v>0.00134247</v>
      </c>
      <c r="BM96" s="9">
        <v>-517530320</v>
      </c>
      <c r="BN96" s="9">
        <v>-694768.93</v>
      </c>
      <c r="BO96" s="9">
        <v>2090426</v>
      </c>
      <c r="BP96" s="9">
        <v>0</v>
      </c>
      <c r="BQ96" s="9">
        <v>0</v>
      </c>
      <c r="BR96" s="9">
        <v>-26804</v>
      </c>
      <c r="BS96" s="9">
        <v>-74</v>
      </c>
      <c r="BT96" s="9">
        <v>0</v>
      </c>
      <c r="BU96" s="9">
        <v>2063548</v>
      </c>
      <c r="BV96" s="9">
        <v>2072403</v>
      </c>
      <c r="BW96" s="9">
        <v>0</v>
      </c>
      <c r="BX96" s="9">
        <v>-26573</v>
      </c>
      <c r="BY96" s="9">
        <v>0</v>
      </c>
      <c r="BZ96" s="9">
        <v>2045830</v>
      </c>
      <c r="CA96" s="9">
        <v>1</v>
      </c>
      <c r="CB96" s="9">
        <v>4109379</v>
      </c>
      <c r="CC96" s="9">
        <v>0</v>
      </c>
      <c r="CD96" s="9">
        <v>4109379</v>
      </c>
      <c r="CE96" s="9">
        <v>1785</v>
      </c>
      <c r="CF96" s="9">
        <v>0</v>
      </c>
      <c r="CG96" s="9">
        <v>1785</v>
      </c>
      <c r="CH96" s="9">
        <v>17050462.13</v>
      </c>
      <c r="CI96" s="9">
        <v>1255044.93</v>
      </c>
      <c r="CJ96" s="9">
        <v>0</v>
      </c>
      <c r="CK96" s="9">
        <v>18305507.06</v>
      </c>
      <c r="CL96" s="9">
        <v>10255.19</v>
      </c>
      <c r="CM96" s="9"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1171.11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4625364.76</v>
      </c>
      <c r="DB96" s="9">
        <v>0</v>
      </c>
      <c r="DC96" s="9">
        <v>0</v>
      </c>
      <c r="DD96" s="9">
        <v>0</v>
      </c>
      <c r="DE96" s="9">
        <v>0</v>
      </c>
      <c r="DF96" s="9">
        <v>4625364.76</v>
      </c>
      <c r="DG96" s="9">
        <v>4162828.284</v>
      </c>
      <c r="DH96" s="9">
        <v>0</v>
      </c>
      <c r="DI96" s="9">
        <v>4162828.284</v>
      </c>
      <c r="DJ96" s="9">
        <v>2072403</v>
      </c>
      <c r="DK96" s="9">
        <v>2072403</v>
      </c>
      <c r="DL96" s="9">
        <v>0</v>
      </c>
      <c r="DM96" s="9">
        <v>-26573</v>
      </c>
      <c r="DN96" s="9">
        <v>0</v>
      </c>
      <c r="DO96" s="9">
        <v>2045830</v>
      </c>
      <c r="DP96">
        <v>1540</v>
      </c>
      <c r="DQ96">
        <f t="shared" si="1"/>
        <v>0</v>
      </c>
    </row>
    <row r="97" spans="1:121" ht="15">
      <c r="A97" s="9">
        <v>1554</v>
      </c>
      <c r="B97" s="9" t="s">
        <v>251</v>
      </c>
      <c r="C97" s="9">
        <v>10620</v>
      </c>
      <c r="D97" s="9">
        <v>10600</v>
      </c>
      <c r="E97" s="9">
        <v>21220</v>
      </c>
      <c r="F97" s="9">
        <v>10610</v>
      </c>
      <c r="G97" s="9">
        <v>208</v>
      </c>
      <c r="H97" s="9">
        <v>1</v>
      </c>
      <c r="I97" s="9">
        <v>10819</v>
      </c>
      <c r="J97" s="9">
        <v>115141720.76</v>
      </c>
      <c r="K97" s="9">
        <v>48418181.69</v>
      </c>
      <c r="L97" s="9">
        <v>58241223</v>
      </c>
      <c r="M97" s="9">
        <v>0</v>
      </c>
      <c r="N97" s="9">
        <v>0</v>
      </c>
      <c r="O97" s="9">
        <v>0</v>
      </c>
      <c r="P97" s="9">
        <v>0</v>
      </c>
      <c r="Q97" s="9">
        <v>6392.35</v>
      </c>
      <c r="R97" s="9">
        <v>8475923.72</v>
      </c>
      <c r="S97" s="9">
        <v>114322109.23</v>
      </c>
      <c r="T97" s="9">
        <v>0</v>
      </c>
      <c r="U97" s="9">
        <v>0</v>
      </c>
      <c r="V97" s="9">
        <v>22619.18</v>
      </c>
      <c r="W97" s="9">
        <v>114299490.05</v>
      </c>
      <c r="X97" s="9">
        <v>8475923.72</v>
      </c>
      <c r="Y97" s="9">
        <v>0</v>
      </c>
      <c r="Z97" s="9">
        <v>105823566.33</v>
      </c>
      <c r="AA97" s="9">
        <v>6021589.31</v>
      </c>
      <c r="AB97" s="9">
        <v>0</v>
      </c>
      <c r="AC97" s="9">
        <v>5994575</v>
      </c>
      <c r="AD97" s="9">
        <v>0</v>
      </c>
      <c r="AE97" s="9">
        <v>0</v>
      </c>
      <c r="AF97" s="9">
        <v>27014.31</v>
      </c>
      <c r="AG97" s="9">
        <v>6095067.5</v>
      </c>
      <c r="AH97" s="9">
        <v>0</v>
      </c>
      <c r="AI97" s="9">
        <v>0</v>
      </c>
      <c r="AJ97" s="9">
        <v>0</v>
      </c>
      <c r="AK97" s="9">
        <v>6068053.19</v>
      </c>
      <c r="AL97" s="9">
        <v>111891619.52</v>
      </c>
      <c r="AM97" s="9">
        <v>0</v>
      </c>
      <c r="AN97" s="9">
        <v>0</v>
      </c>
      <c r="AO97" s="9">
        <v>111891619.52</v>
      </c>
      <c r="AP97" s="9">
        <v>111891619.52</v>
      </c>
      <c r="AQ97" s="9">
        <v>1000</v>
      </c>
      <c r="AR97" s="9">
        <v>10819000</v>
      </c>
      <c r="AS97" s="9">
        <v>10819000</v>
      </c>
      <c r="AT97" s="9">
        <v>9498</v>
      </c>
      <c r="AU97" s="9">
        <v>102758862</v>
      </c>
      <c r="AV97" s="9">
        <v>91939862</v>
      </c>
      <c r="AW97" s="9">
        <v>9132757.519999996</v>
      </c>
      <c r="AX97" s="9">
        <v>520640</v>
      </c>
      <c r="AY97" s="9">
        <v>5632809456</v>
      </c>
      <c r="AZ97" s="9">
        <v>1930000</v>
      </c>
      <c r="BA97" s="9">
        <v>20880670000</v>
      </c>
      <c r="BB97" s="9">
        <v>0.00051813</v>
      </c>
      <c r="BC97" s="9">
        <v>15247860544</v>
      </c>
      <c r="BD97" s="9">
        <v>7900373.98</v>
      </c>
      <c r="BE97" s="9">
        <v>968209</v>
      </c>
      <c r="BF97" s="9">
        <v>10475053171</v>
      </c>
      <c r="BG97" s="9">
        <v>0.00877703</v>
      </c>
      <c r="BH97" s="9">
        <v>4842243715</v>
      </c>
      <c r="BI97" s="9">
        <v>42500518.35</v>
      </c>
      <c r="BJ97" s="9">
        <v>564023</v>
      </c>
      <c r="BK97" s="9">
        <v>6102164837</v>
      </c>
      <c r="BL97" s="9">
        <v>0.00149664</v>
      </c>
      <c r="BM97" s="9">
        <v>469355381</v>
      </c>
      <c r="BN97" s="9">
        <v>702456.04</v>
      </c>
      <c r="BO97" s="9">
        <v>51103348</v>
      </c>
      <c r="BP97" s="9">
        <v>0</v>
      </c>
      <c r="BQ97" s="9">
        <v>0</v>
      </c>
      <c r="BR97" s="9">
        <v>-655256</v>
      </c>
      <c r="BS97" s="9">
        <v>-273</v>
      </c>
      <c r="BT97" s="9">
        <v>0</v>
      </c>
      <c r="BU97" s="9">
        <v>50447819</v>
      </c>
      <c r="BV97" s="9">
        <v>1994955</v>
      </c>
      <c r="BW97" s="9">
        <v>0</v>
      </c>
      <c r="BX97" s="9">
        <v>-25580</v>
      </c>
      <c r="BY97" s="9">
        <v>0</v>
      </c>
      <c r="BZ97" s="9">
        <v>1969375</v>
      </c>
      <c r="CA97" s="9">
        <v>4</v>
      </c>
      <c r="CB97" s="9">
        <v>52417198</v>
      </c>
      <c r="CC97" s="9">
        <v>0</v>
      </c>
      <c r="CD97" s="9">
        <v>52417198</v>
      </c>
      <c r="CE97" s="9">
        <v>10819</v>
      </c>
      <c r="CF97" s="9">
        <v>0</v>
      </c>
      <c r="CG97" s="9">
        <v>10819</v>
      </c>
      <c r="CH97" s="9">
        <v>105823566.33</v>
      </c>
      <c r="CI97" s="9">
        <v>6068053.19</v>
      </c>
      <c r="CJ97" s="9">
        <v>0</v>
      </c>
      <c r="CK97" s="9">
        <v>111891619.52</v>
      </c>
      <c r="CL97" s="9">
        <v>10342.14</v>
      </c>
      <c r="CM97" s="9"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4723.48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58998114.32</v>
      </c>
      <c r="DB97" s="9">
        <v>0</v>
      </c>
      <c r="DC97" s="9">
        <v>0</v>
      </c>
      <c r="DD97" s="9">
        <v>0</v>
      </c>
      <c r="DE97" s="9">
        <v>0</v>
      </c>
      <c r="DF97" s="9">
        <v>58998114.32</v>
      </c>
      <c r="DG97" s="9">
        <v>53098302.888000004</v>
      </c>
      <c r="DH97" s="9">
        <v>0</v>
      </c>
      <c r="DI97" s="9">
        <v>53098302.888000004</v>
      </c>
      <c r="DJ97" s="9">
        <v>1994955</v>
      </c>
      <c r="DK97" s="9">
        <v>1994955</v>
      </c>
      <c r="DL97" s="9">
        <v>0</v>
      </c>
      <c r="DM97" s="9">
        <v>-25580</v>
      </c>
      <c r="DN97" s="9">
        <v>0</v>
      </c>
      <c r="DO97" s="9">
        <v>1969375</v>
      </c>
      <c r="DP97">
        <v>1554</v>
      </c>
      <c r="DQ97">
        <f t="shared" si="1"/>
        <v>0</v>
      </c>
    </row>
    <row r="98" spans="1:121" ht="15">
      <c r="A98" s="9">
        <v>1561</v>
      </c>
      <c r="B98" s="9" t="s">
        <v>252</v>
      </c>
      <c r="C98" s="9">
        <v>634</v>
      </c>
      <c r="D98" s="9">
        <v>633</v>
      </c>
      <c r="E98" s="9">
        <v>1267</v>
      </c>
      <c r="F98" s="9">
        <v>634</v>
      </c>
      <c r="G98" s="9">
        <v>60</v>
      </c>
      <c r="H98" s="9">
        <v>0</v>
      </c>
      <c r="I98" s="9">
        <v>694</v>
      </c>
      <c r="J98" s="9">
        <v>7945944.57</v>
      </c>
      <c r="K98" s="9">
        <v>1643037.36</v>
      </c>
      <c r="L98" s="9">
        <v>5104840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1198067.21</v>
      </c>
      <c r="S98" s="9">
        <v>7807587.28</v>
      </c>
      <c r="T98" s="9">
        <v>150000</v>
      </c>
      <c r="U98" s="9">
        <v>0</v>
      </c>
      <c r="V98" s="9">
        <v>0</v>
      </c>
      <c r="W98" s="9">
        <v>7657587.28</v>
      </c>
      <c r="X98" s="9">
        <v>1198067.21</v>
      </c>
      <c r="Y98" s="9">
        <v>0</v>
      </c>
      <c r="Z98" s="9">
        <v>6459520.07</v>
      </c>
      <c r="AA98" s="9">
        <v>3992730.44</v>
      </c>
      <c r="AB98" s="9">
        <v>150000</v>
      </c>
      <c r="AC98" s="9">
        <v>358230</v>
      </c>
      <c r="AD98" s="9">
        <v>0</v>
      </c>
      <c r="AE98" s="9">
        <v>3420000</v>
      </c>
      <c r="AF98" s="9">
        <v>64500.44</v>
      </c>
      <c r="AG98" s="9">
        <v>3891751.81</v>
      </c>
      <c r="AH98" s="9">
        <v>0</v>
      </c>
      <c r="AI98" s="9">
        <v>3420000</v>
      </c>
      <c r="AJ98" s="9">
        <v>0</v>
      </c>
      <c r="AK98" s="9">
        <v>407251.37</v>
      </c>
      <c r="AL98" s="9">
        <v>6866771.44</v>
      </c>
      <c r="AM98" s="9">
        <v>0</v>
      </c>
      <c r="AN98" s="9">
        <v>0</v>
      </c>
      <c r="AO98" s="9">
        <v>6866771.44</v>
      </c>
      <c r="AP98" s="9">
        <v>6866771.44</v>
      </c>
      <c r="AQ98" s="9">
        <v>1000</v>
      </c>
      <c r="AR98" s="9">
        <v>694000</v>
      </c>
      <c r="AS98" s="9">
        <v>694000</v>
      </c>
      <c r="AT98" s="9">
        <v>9498</v>
      </c>
      <c r="AU98" s="9">
        <v>6591612</v>
      </c>
      <c r="AV98" s="9">
        <v>5897612</v>
      </c>
      <c r="AW98" s="9">
        <v>275159.4400000004</v>
      </c>
      <c r="AX98" s="9">
        <v>295695</v>
      </c>
      <c r="AY98" s="9">
        <v>205212063</v>
      </c>
      <c r="AZ98" s="9">
        <v>1930000</v>
      </c>
      <c r="BA98" s="9">
        <v>1339420000</v>
      </c>
      <c r="BB98" s="9">
        <v>0.00051813</v>
      </c>
      <c r="BC98" s="9">
        <v>1134207937</v>
      </c>
      <c r="BD98" s="9">
        <v>587667.16</v>
      </c>
      <c r="BE98" s="9">
        <v>968209</v>
      </c>
      <c r="BF98" s="9">
        <v>671937046</v>
      </c>
      <c r="BG98" s="9">
        <v>0.00877703</v>
      </c>
      <c r="BH98" s="9">
        <v>466724983</v>
      </c>
      <c r="BI98" s="9">
        <v>4096459.18</v>
      </c>
      <c r="BJ98" s="9">
        <v>564023</v>
      </c>
      <c r="BK98" s="9">
        <v>391431962</v>
      </c>
      <c r="BL98" s="9">
        <v>0.00070296</v>
      </c>
      <c r="BM98" s="9">
        <v>186219899</v>
      </c>
      <c r="BN98" s="9">
        <v>130905.14</v>
      </c>
      <c r="BO98" s="9">
        <v>4815031</v>
      </c>
      <c r="BP98" s="9">
        <v>0</v>
      </c>
      <c r="BQ98" s="9">
        <v>0</v>
      </c>
      <c r="BR98" s="9">
        <v>-61739</v>
      </c>
      <c r="BS98" s="9">
        <v>-12</v>
      </c>
      <c r="BT98" s="9">
        <v>0</v>
      </c>
      <c r="BU98" s="9">
        <v>4753280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4753280</v>
      </c>
      <c r="CC98" s="9">
        <v>0</v>
      </c>
      <c r="CD98" s="9">
        <v>4753280</v>
      </c>
      <c r="CE98" s="9">
        <v>694</v>
      </c>
      <c r="CF98" s="9">
        <v>0</v>
      </c>
      <c r="CG98" s="9">
        <v>694</v>
      </c>
      <c r="CH98" s="9">
        <v>6459520.07</v>
      </c>
      <c r="CI98" s="9">
        <v>407251.37</v>
      </c>
      <c r="CJ98" s="9">
        <v>0</v>
      </c>
      <c r="CK98" s="9">
        <v>6866771.44</v>
      </c>
      <c r="CL98" s="9">
        <v>9894.48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6938.09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5172277.28</v>
      </c>
      <c r="DB98" s="9">
        <v>0</v>
      </c>
      <c r="DC98" s="9">
        <v>0</v>
      </c>
      <c r="DD98" s="9">
        <v>0</v>
      </c>
      <c r="DE98" s="9">
        <v>0</v>
      </c>
      <c r="DF98" s="9">
        <v>5172277.28</v>
      </c>
      <c r="DG98" s="9">
        <v>4655049.552</v>
      </c>
      <c r="DH98" s="9">
        <v>0</v>
      </c>
      <c r="DI98" s="9">
        <v>4815031.48</v>
      </c>
      <c r="DJ98" s="9">
        <v>0</v>
      </c>
      <c r="DK98" s="9">
        <v>0</v>
      </c>
      <c r="DL98" s="9">
        <v>0</v>
      </c>
      <c r="DM98" s="9">
        <v>0</v>
      </c>
      <c r="DN98" s="9">
        <v>0</v>
      </c>
      <c r="DO98" s="9">
        <v>0</v>
      </c>
      <c r="DP98">
        <v>1561</v>
      </c>
      <c r="DQ98">
        <f t="shared" si="1"/>
        <v>0</v>
      </c>
    </row>
    <row r="99" spans="1:121" ht="15">
      <c r="A99" s="9">
        <v>1568</v>
      </c>
      <c r="B99" s="9" t="s">
        <v>253</v>
      </c>
      <c r="C99" s="9">
        <v>1791</v>
      </c>
      <c r="D99" s="9">
        <v>1759</v>
      </c>
      <c r="E99" s="9">
        <v>3550</v>
      </c>
      <c r="F99" s="9">
        <v>1775</v>
      </c>
      <c r="G99" s="9">
        <v>27</v>
      </c>
      <c r="H99" s="9">
        <v>0</v>
      </c>
      <c r="I99" s="9">
        <v>1802</v>
      </c>
      <c r="J99" s="9">
        <v>19627799.93</v>
      </c>
      <c r="K99" s="9">
        <v>8543568.28</v>
      </c>
      <c r="L99" s="9">
        <v>9688924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1395307.65</v>
      </c>
      <c r="S99" s="9">
        <v>18392059.84</v>
      </c>
      <c r="T99" s="9">
        <v>0</v>
      </c>
      <c r="U99" s="9">
        <v>0</v>
      </c>
      <c r="V99" s="9">
        <v>3315.69</v>
      </c>
      <c r="W99" s="9">
        <v>18388744.15</v>
      </c>
      <c r="X99" s="9">
        <v>1395307.65</v>
      </c>
      <c r="Y99" s="9">
        <v>0</v>
      </c>
      <c r="Z99" s="9">
        <v>16993436.5</v>
      </c>
      <c r="AA99" s="9">
        <v>4667436.3</v>
      </c>
      <c r="AB99" s="9">
        <v>0</v>
      </c>
      <c r="AC99" s="9">
        <v>1200000</v>
      </c>
      <c r="AD99" s="9">
        <v>0</v>
      </c>
      <c r="AE99" s="9">
        <v>3466462.25</v>
      </c>
      <c r="AF99" s="9">
        <v>974.05</v>
      </c>
      <c r="AG99" s="9">
        <v>4670597.81</v>
      </c>
      <c r="AH99" s="9">
        <v>0</v>
      </c>
      <c r="AI99" s="9">
        <v>3466462.25</v>
      </c>
      <c r="AJ99" s="9">
        <v>0</v>
      </c>
      <c r="AK99" s="9">
        <v>1203161.51</v>
      </c>
      <c r="AL99" s="9">
        <v>18196598.01</v>
      </c>
      <c r="AM99" s="9">
        <v>0</v>
      </c>
      <c r="AN99" s="9">
        <v>0</v>
      </c>
      <c r="AO99" s="9">
        <v>18196598.01</v>
      </c>
      <c r="AP99" s="9">
        <v>18196598.01</v>
      </c>
      <c r="AQ99" s="9">
        <v>1000</v>
      </c>
      <c r="AR99" s="9">
        <v>1802000</v>
      </c>
      <c r="AS99" s="9">
        <v>1802000</v>
      </c>
      <c r="AT99" s="9">
        <v>9498</v>
      </c>
      <c r="AU99" s="9">
        <v>17115396</v>
      </c>
      <c r="AV99" s="9">
        <v>15313396</v>
      </c>
      <c r="AW99" s="9">
        <v>1081202.0100000016</v>
      </c>
      <c r="AX99" s="9">
        <v>550406</v>
      </c>
      <c r="AY99" s="9">
        <v>991832250</v>
      </c>
      <c r="AZ99" s="9">
        <v>1930000</v>
      </c>
      <c r="BA99" s="9">
        <v>3477860000</v>
      </c>
      <c r="BB99" s="9">
        <v>0.00051813</v>
      </c>
      <c r="BC99" s="9">
        <v>2486027750</v>
      </c>
      <c r="BD99" s="9">
        <v>1288085.56</v>
      </c>
      <c r="BE99" s="9">
        <v>968209</v>
      </c>
      <c r="BF99" s="9">
        <v>1744712618</v>
      </c>
      <c r="BG99" s="9">
        <v>0.00877703</v>
      </c>
      <c r="BH99" s="9">
        <v>752880368</v>
      </c>
      <c r="BI99" s="9">
        <v>6608053.58</v>
      </c>
      <c r="BJ99" s="9">
        <v>564023</v>
      </c>
      <c r="BK99" s="9">
        <v>1016369446</v>
      </c>
      <c r="BL99" s="9">
        <v>0.00106379</v>
      </c>
      <c r="BM99" s="9">
        <v>24537196</v>
      </c>
      <c r="BN99" s="9">
        <v>26102.42</v>
      </c>
      <c r="BO99" s="9">
        <v>7922242</v>
      </c>
      <c r="BP99" s="9">
        <v>0</v>
      </c>
      <c r="BQ99" s="9">
        <v>0</v>
      </c>
      <c r="BR99" s="9">
        <v>-101580</v>
      </c>
      <c r="BS99" s="9">
        <v>-49</v>
      </c>
      <c r="BT99" s="9">
        <v>0</v>
      </c>
      <c r="BU99" s="9">
        <v>7820613</v>
      </c>
      <c r="BV99" s="9">
        <v>912828</v>
      </c>
      <c r="BW99" s="9">
        <v>0</v>
      </c>
      <c r="BX99" s="9">
        <v>-11704</v>
      </c>
      <c r="BY99" s="9">
        <v>0</v>
      </c>
      <c r="BZ99" s="9">
        <v>901124</v>
      </c>
      <c r="CA99" s="9">
        <v>1</v>
      </c>
      <c r="CB99" s="9">
        <v>8721738</v>
      </c>
      <c r="CC99" s="9">
        <v>0</v>
      </c>
      <c r="CD99" s="9">
        <v>8721738</v>
      </c>
      <c r="CE99" s="9">
        <v>1802</v>
      </c>
      <c r="CF99" s="9">
        <v>0</v>
      </c>
      <c r="CG99" s="9">
        <v>1802</v>
      </c>
      <c r="CH99" s="9">
        <v>16993436.5</v>
      </c>
      <c r="CI99" s="9">
        <v>1203161.51</v>
      </c>
      <c r="CJ99" s="9">
        <v>0</v>
      </c>
      <c r="CK99" s="9">
        <v>18196598.01</v>
      </c>
      <c r="CL99" s="9">
        <v>10098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4396.36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9816744.5</v>
      </c>
      <c r="DB99" s="9">
        <v>0</v>
      </c>
      <c r="DC99" s="9">
        <v>0</v>
      </c>
      <c r="DD99" s="9">
        <v>0</v>
      </c>
      <c r="DE99" s="9">
        <v>0</v>
      </c>
      <c r="DF99" s="9">
        <v>9816744.5</v>
      </c>
      <c r="DG99" s="9">
        <v>8835070.05</v>
      </c>
      <c r="DH99" s="9">
        <v>0</v>
      </c>
      <c r="DI99" s="9">
        <v>8835070.05</v>
      </c>
      <c r="DJ99" s="9">
        <v>912828</v>
      </c>
      <c r="DK99" s="9">
        <v>912828</v>
      </c>
      <c r="DL99" s="9">
        <v>0</v>
      </c>
      <c r="DM99" s="9">
        <v>-11704</v>
      </c>
      <c r="DN99" s="9">
        <v>0</v>
      </c>
      <c r="DO99" s="9">
        <v>901124</v>
      </c>
      <c r="DP99">
        <v>1568</v>
      </c>
      <c r="DQ99">
        <f t="shared" si="1"/>
        <v>0</v>
      </c>
    </row>
    <row r="100" spans="1:121" ht="15">
      <c r="A100" s="9">
        <v>1582</v>
      </c>
      <c r="B100" s="9" t="s">
        <v>254</v>
      </c>
      <c r="C100" s="9">
        <v>362</v>
      </c>
      <c r="D100" s="9">
        <v>371</v>
      </c>
      <c r="E100" s="9">
        <v>733</v>
      </c>
      <c r="F100" s="9">
        <v>367</v>
      </c>
      <c r="G100" s="9">
        <v>13</v>
      </c>
      <c r="H100" s="9">
        <v>0</v>
      </c>
      <c r="I100" s="9">
        <v>380</v>
      </c>
      <c r="J100" s="9">
        <v>5205651.38</v>
      </c>
      <c r="K100" s="9">
        <v>4338571</v>
      </c>
      <c r="L100" s="9">
        <v>101238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765842.38</v>
      </c>
      <c r="S100" s="9">
        <v>5090656.83</v>
      </c>
      <c r="T100" s="9">
        <v>0</v>
      </c>
      <c r="U100" s="9">
        <v>0</v>
      </c>
      <c r="V100" s="9">
        <v>0</v>
      </c>
      <c r="W100" s="9">
        <v>5090656.83</v>
      </c>
      <c r="X100" s="9">
        <v>765842.38</v>
      </c>
      <c r="Y100" s="9">
        <v>0</v>
      </c>
      <c r="Z100" s="9">
        <v>4324814.45</v>
      </c>
      <c r="AA100" s="9">
        <v>321584.23</v>
      </c>
      <c r="AB100" s="9">
        <v>0</v>
      </c>
      <c r="AC100" s="9">
        <v>320000</v>
      </c>
      <c r="AD100" s="9">
        <v>0</v>
      </c>
      <c r="AE100" s="9">
        <v>0</v>
      </c>
      <c r="AF100" s="9">
        <v>1584.23</v>
      </c>
      <c r="AG100" s="9">
        <v>333950</v>
      </c>
      <c r="AH100" s="9">
        <v>0</v>
      </c>
      <c r="AI100" s="9">
        <v>0</v>
      </c>
      <c r="AJ100" s="9">
        <v>0</v>
      </c>
      <c r="AK100" s="9">
        <v>332365.77</v>
      </c>
      <c r="AL100" s="9">
        <v>4657180.220000001</v>
      </c>
      <c r="AM100" s="9">
        <v>0</v>
      </c>
      <c r="AN100" s="9">
        <v>0</v>
      </c>
      <c r="AO100" s="9">
        <v>4657180.220000001</v>
      </c>
      <c r="AP100" s="9">
        <v>4657180.220000001</v>
      </c>
      <c r="AQ100" s="9">
        <v>1000</v>
      </c>
      <c r="AR100" s="9">
        <v>380000</v>
      </c>
      <c r="AS100" s="9">
        <v>380000</v>
      </c>
      <c r="AT100" s="9">
        <v>9498</v>
      </c>
      <c r="AU100" s="9">
        <v>3609240</v>
      </c>
      <c r="AV100" s="9">
        <v>3229240</v>
      </c>
      <c r="AW100" s="9">
        <v>1047940.2200000007</v>
      </c>
      <c r="AX100" s="9">
        <v>2071291</v>
      </c>
      <c r="AY100" s="9">
        <v>787090557</v>
      </c>
      <c r="AZ100" s="9">
        <v>1930000</v>
      </c>
      <c r="BA100" s="9">
        <v>733400000</v>
      </c>
      <c r="BB100" s="9">
        <v>0.00051813</v>
      </c>
      <c r="BC100" s="9">
        <v>-53690557</v>
      </c>
      <c r="BD100" s="9">
        <v>0</v>
      </c>
      <c r="BE100" s="9">
        <v>968209</v>
      </c>
      <c r="BF100" s="9">
        <v>367919420</v>
      </c>
      <c r="BG100" s="9">
        <v>0.00877703</v>
      </c>
      <c r="BH100" s="9">
        <v>-419171137</v>
      </c>
      <c r="BI100" s="9">
        <v>-3679077.64</v>
      </c>
      <c r="BJ100" s="9">
        <v>564023</v>
      </c>
      <c r="BK100" s="9">
        <v>214328740</v>
      </c>
      <c r="BL100" s="9">
        <v>0.00488941</v>
      </c>
      <c r="BM100" s="9">
        <v>-572761817</v>
      </c>
      <c r="BN100" s="9">
        <v>-2800467.36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51341</v>
      </c>
      <c r="BW100" s="9">
        <v>0</v>
      </c>
      <c r="BX100" s="9">
        <v>-658</v>
      </c>
      <c r="BY100" s="9">
        <v>0</v>
      </c>
      <c r="BZ100" s="9">
        <v>50683</v>
      </c>
      <c r="CA100" s="9">
        <v>0</v>
      </c>
      <c r="CB100" s="9">
        <v>50683</v>
      </c>
      <c r="CC100" s="9">
        <v>0</v>
      </c>
      <c r="CD100" s="9">
        <v>50683</v>
      </c>
      <c r="CE100" s="9">
        <v>380</v>
      </c>
      <c r="CF100" s="9">
        <v>0</v>
      </c>
      <c r="CG100" s="9">
        <v>380</v>
      </c>
      <c r="CH100" s="9">
        <v>4324814.45</v>
      </c>
      <c r="CI100" s="9">
        <v>332365.77</v>
      </c>
      <c r="CJ100" s="9">
        <v>0</v>
      </c>
      <c r="CK100" s="9">
        <v>4657180.220000001</v>
      </c>
      <c r="CL100" s="9">
        <v>12255.74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57045.89</v>
      </c>
      <c r="DC100" s="9">
        <v>0</v>
      </c>
      <c r="DD100" s="9">
        <v>0</v>
      </c>
      <c r="DE100" s="9">
        <v>0</v>
      </c>
      <c r="DF100" s="9">
        <v>57045.89</v>
      </c>
      <c r="DG100" s="9">
        <v>51341.301</v>
      </c>
      <c r="DH100" s="9">
        <v>0</v>
      </c>
      <c r="DI100" s="9">
        <v>51341.301</v>
      </c>
      <c r="DJ100" s="9">
        <v>51341</v>
      </c>
      <c r="DK100" s="9">
        <v>51341</v>
      </c>
      <c r="DL100" s="9">
        <v>0</v>
      </c>
      <c r="DM100" s="9">
        <v>-658</v>
      </c>
      <c r="DN100" s="9">
        <v>0</v>
      </c>
      <c r="DO100" s="9">
        <v>50683</v>
      </c>
      <c r="DP100">
        <v>1582</v>
      </c>
      <c r="DQ100">
        <f t="shared" si="1"/>
        <v>0</v>
      </c>
    </row>
    <row r="101" spans="1:121" ht="15">
      <c r="A101" s="9">
        <v>1600</v>
      </c>
      <c r="B101" s="9" t="s">
        <v>255</v>
      </c>
      <c r="C101" s="9">
        <v>589</v>
      </c>
      <c r="D101" s="9">
        <v>579</v>
      </c>
      <c r="E101" s="9">
        <v>1168</v>
      </c>
      <c r="F101" s="9">
        <v>584</v>
      </c>
      <c r="G101" s="9">
        <v>18</v>
      </c>
      <c r="H101" s="9">
        <v>0</v>
      </c>
      <c r="I101" s="9">
        <v>602</v>
      </c>
      <c r="J101" s="9">
        <v>6881137.22</v>
      </c>
      <c r="K101" s="9">
        <v>1560614.89</v>
      </c>
      <c r="L101" s="9">
        <v>4503860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816662.33</v>
      </c>
      <c r="S101" s="9">
        <v>6723261.37</v>
      </c>
      <c r="T101" s="9">
        <v>0</v>
      </c>
      <c r="U101" s="9">
        <v>0</v>
      </c>
      <c r="V101" s="9">
        <v>353</v>
      </c>
      <c r="W101" s="9">
        <v>6722908.37</v>
      </c>
      <c r="X101" s="9">
        <v>816662.33</v>
      </c>
      <c r="Y101" s="9">
        <v>0</v>
      </c>
      <c r="Z101" s="9">
        <v>5906246.04</v>
      </c>
      <c r="AA101" s="9">
        <v>2055590.59</v>
      </c>
      <c r="AB101" s="9">
        <v>0</v>
      </c>
      <c r="AC101" s="9">
        <v>799118</v>
      </c>
      <c r="AD101" s="9">
        <v>0</v>
      </c>
      <c r="AE101" s="9">
        <v>1256000</v>
      </c>
      <c r="AF101" s="9">
        <v>472.59</v>
      </c>
      <c r="AG101" s="9">
        <v>2080185.85</v>
      </c>
      <c r="AH101" s="9">
        <v>0</v>
      </c>
      <c r="AI101" s="9">
        <v>1256000</v>
      </c>
      <c r="AJ101" s="9">
        <v>0</v>
      </c>
      <c r="AK101" s="9">
        <v>823713.26</v>
      </c>
      <c r="AL101" s="9">
        <v>6729959.3</v>
      </c>
      <c r="AM101" s="9">
        <v>0</v>
      </c>
      <c r="AN101" s="9">
        <v>0</v>
      </c>
      <c r="AO101" s="9">
        <v>6729959.3</v>
      </c>
      <c r="AP101" s="9">
        <v>6729959.3</v>
      </c>
      <c r="AQ101" s="9">
        <v>1000</v>
      </c>
      <c r="AR101" s="9">
        <v>602000</v>
      </c>
      <c r="AS101" s="9">
        <v>602000</v>
      </c>
      <c r="AT101" s="9">
        <v>9498</v>
      </c>
      <c r="AU101" s="9">
        <v>5717796</v>
      </c>
      <c r="AV101" s="9">
        <v>5115796</v>
      </c>
      <c r="AW101" s="9">
        <v>1012163.2999999998</v>
      </c>
      <c r="AX101" s="9">
        <v>379092</v>
      </c>
      <c r="AY101" s="9">
        <v>228213260</v>
      </c>
      <c r="AZ101" s="9">
        <v>1930000</v>
      </c>
      <c r="BA101" s="9">
        <v>1161860000</v>
      </c>
      <c r="BB101" s="9">
        <v>0.00051813</v>
      </c>
      <c r="BC101" s="9">
        <v>933646740</v>
      </c>
      <c r="BD101" s="9">
        <v>483750.39</v>
      </c>
      <c r="BE101" s="9">
        <v>968209</v>
      </c>
      <c r="BF101" s="9">
        <v>582861818</v>
      </c>
      <c r="BG101" s="9">
        <v>0.00877703</v>
      </c>
      <c r="BH101" s="9">
        <v>354648558</v>
      </c>
      <c r="BI101" s="9">
        <v>3112761.03</v>
      </c>
      <c r="BJ101" s="9">
        <v>564023</v>
      </c>
      <c r="BK101" s="9">
        <v>339541846</v>
      </c>
      <c r="BL101" s="9">
        <v>0.00298097</v>
      </c>
      <c r="BM101" s="9">
        <v>111328586</v>
      </c>
      <c r="BN101" s="9">
        <v>331867.18</v>
      </c>
      <c r="BO101" s="9">
        <v>3928379</v>
      </c>
      <c r="BP101" s="9">
        <v>0</v>
      </c>
      <c r="BQ101" s="9">
        <v>0</v>
      </c>
      <c r="BR101" s="9">
        <v>-50370</v>
      </c>
      <c r="BS101" s="9">
        <v>-11</v>
      </c>
      <c r="BT101" s="9">
        <v>0</v>
      </c>
      <c r="BU101" s="9">
        <v>3877998</v>
      </c>
      <c r="BV101" s="9">
        <v>178634</v>
      </c>
      <c r="BW101" s="9">
        <v>0</v>
      </c>
      <c r="BX101" s="9">
        <v>-2290</v>
      </c>
      <c r="BY101" s="9">
        <v>0</v>
      </c>
      <c r="BZ101" s="9">
        <v>176344</v>
      </c>
      <c r="CA101" s="9">
        <v>0</v>
      </c>
      <c r="CB101" s="9">
        <v>4054342</v>
      </c>
      <c r="CC101" s="9">
        <v>0</v>
      </c>
      <c r="CD101" s="9">
        <v>4054342</v>
      </c>
      <c r="CE101" s="9">
        <v>602</v>
      </c>
      <c r="CF101" s="9">
        <v>0</v>
      </c>
      <c r="CG101" s="9">
        <v>602</v>
      </c>
      <c r="CH101" s="9">
        <v>5906246.04</v>
      </c>
      <c r="CI101" s="9">
        <v>823713.26</v>
      </c>
      <c r="CJ101" s="9">
        <v>0</v>
      </c>
      <c r="CK101" s="9">
        <v>6729959.3</v>
      </c>
      <c r="CL101" s="9">
        <v>11179.33</v>
      </c>
      <c r="CM101" s="9"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6525.55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4563347.22</v>
      </c>
      <c r="DB101" s="9">
        <v>0</v>
      </c>
      <c r="DC101" s="9">
        <v>0</v>
      </c>
      <c r="DD101" s="9">
        <v>0</v>
      </c>
      <c r="DE101" s="9">
        <v>0</v>
      </c>
      <c r="DF101" s="9">
        <v>4563347.22</v>
      </c>
      <c r="DG101" s="9">
        <v>4107012.4979999997</v>
      </c>
      <c r="DH101" s="9">
        <v>0</v>
      </c>
      <c r="DI101" s="9">
        <v>4107012.4979999997</v>
      </c>
      <c r="DJ101" s="9">
        <v>178634</v>
      </c>
      <c r="DK101" s="9">
        <v>178634</v>
      </c>
      <c r="DL101" s="9">
        <v>0</v>
      </c>
      <c r="DM101" s="9">
        <v>-2290</v>
      </c>
      <c r="DN101" s="9">
        <v>0</v>
      </c>
      <c r="DO101" s="9">
        <v>176344</v>
      </c>
      <c r="DP101">
        <v>1600</v>
      </c>
      <c r="DQ101">
        <f t="shared" si="1"/>
        <v>0</v>
      </c>
    </row>
    <row r="102" spans="1:121" ht="15">
      <c r="A102" s="9">
        <v>1645</v>
      </c>
      <c r="B102" s="9" t="s">
        <v>256</v>
      </c>
      <c r="C102" s="9">
        <v>1050</v>
      </c>
      <c r="D102" s="9">
        <v>1052</v>
      </c>
      <c r="E102" s="9">
        <v>2102</v>
      </c>
      <c r="F102" s="9">
        <v>1051</v>
      </c>
      <c r="G102" s="9">
        <v>17</v>
      </c>
      <c r="H102" s="9">
        <v>0</v>
      </c>
      <c r="I102" s="9">
        <v>1068</v>
      </c>
      <c r="J102" s="9">
        <v>10935638.92</v>
      </c>
      <c r="K102" s="9">
        <v>1958711.44</v>
      </c>
      <c r="L102" s="9">
        <v>7884622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1092305.48</v>
      </c>
      <c r="S102" s="9">
        <v>10926011.14</v>
      </c>
      <c r="T102" s="9">
        <v>0</v>
      </c>
      <c r="U102" s="9">
        <v>0</v>
      </c>
      <c r="V102" s="9">
        <v>223.98</v>
      </c>
      <c r="W102" s="9">
        <v>10925787.16</v>
      </c>
      <c r="X102" s="9">
        <v>1092305.48</v>
      </c>
      <c r="Y102" s="9">
        <v>0</v>
      </c>
      <c r="Z102" s="9">
        <v>9833481.68</v>
      </c>
      <c r="AA102" s="9">
        <v>1088705.88</v>
      </c>
      <c r="AB102" s="9">
        <v>0</v>
      </c>
      <c r="AC102" s="9">
        <v>836422</v>
      </c>
      <c r="AD102" s="9">
        <v>0</v>
      </c>
      <c r="AE102" s="9">
        <v>0</v>
      </c>
      <c r="AF102" s="9">
        <v>252283.88</v>
      </c>
      <c r="AG102" s="9">
        <v>1095902.04</v>
      </c>
      <c r="AH102" s="9">
        <v>0</v>
      </c>
      <c r="AI102" s="9">
        <v>0</v>
      </c>
      <c r="AJ102" s="9">
        <v>0</v>
      </c>
      <c r="AK102" s="9">
        <v>843618.16</v>
      </c>
      <c r="AL102" s="9">
        <v>10677099.84</v>
      </c>
      <c r="AM102" s="9">
        <v>0</v>
      </c>
      <c r="AN102" s="9">
        <v>0</v>
      </c>
      <c r="AO102" s="9">
        <v>10677099.84</v>
      </c>
      <c r="AP102" s="9">
        <v>10677099.84</v>
      </c>
      <c r="AQ102" s="9">
        <v>1000</v>
      </c>
      <c r="AR102" s="9">
        <v>1068000</v>
      </c>
      <c r="AS102" s="9">
        <v>1068000</v>
      </c>
      <c r="AT102" s="9">
        <v>9498</v>
      </c>
      <c r="AU102" s="9">
        <v>10143864</v>
      </c>
      <c r="AV102" s="9">
        <v>9075864</v>
      </c>
      <c r="AW102" s="9">
        <v>533235.8399999999</v>
      </c>
      <c r="AX102" s="9">
        <v>272326</v>
      </c>
      <c r="AY102" s="9">
        <v>290844469</v>
      </c>
      <c r="AZ102" s="9">
        <v>1930000</v>
      </c>
      <c r="BA102" s="9">
        <v>2061240000</v>
      </c>
      <c r="BB102" s="9">
        <v>0.00051813</v>
      </c>
      <c r="BC102" s="9">
        <v>1770395531</v>
      </c>
      <c r="BD102" s="9">
        <v>917295.04</v>
      </c>
      <c r="BE102" s="9">
        <v>968209</v>
      </c>
      <c r="BF102" s="9">
        <v>1034047212</v>
      </c>
      <c r="BG102" s="9">
        <v>0.00877703</v>
      </c>
      <c r="BH102" s="9">
        <v>743202743</v>
      </c>
      <c r="BI102" s="9">
        <v>6523112.77</v>
      </c>
      <c r="BJ102" s="9">
        <v>564023</v>
      </c>
      <c r="BK102" s="9">
        <v>602376564</v>
      </c>
      <c r="BL102" s="9">
        <v>0.00088522</v>
      </c>
      <c r="BM102" s="9">
        <v>311532095</v>
      </c>
      <c r="BN102" s="9">
        <v>275774.44</v>
      </c>
      <c r="BO102" s="9">
        <v>7716182</v>
      </c>
      <c r="BP102" s="9">
        <v>0</v>
      </c>
      <c r="BQ102" s="9">
        <v>0</v>
      </c>
      <c r="BR102" s="9">
        <v>-98938</v>
      </c>
      <c r="BS102" s="9">
        <v>-14</v>
      </c>
      <c r="BT102" s="9">
        <v>0</v>
      </c>
      <c r="BU102" s="9">
        <v>7617230</v>
      </c>
      <c r="BV102" s="9"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7617230</v>
      </c>
      <c r="CC102" s="9">
        <v>0</v>
      </c>
      <c r="CD102" s="9">
        <v>7617230</v>
      </c>
      <c r="CE102" s="9">
        <v>1068</v>
      </c>
      <c r="CF102" s="9">
        <v>0</v>
      </c>
      <c r="CG102" s="9">
        <v>1068</v>
      </c>
      <c r="CH102" s="9">
        <v>9833481.68</v>
      </c>
      <c r="CI102" s="9">
        <v>843618.16</v>
      </c>
      <c r="CJ102" s="9">
        <v>0</v>
      </c>
      <c r="CK102" s="9">
        <v>10677099.84</v>
      </c>
      <c r="CL102" s="9">
        <v>9997.28</v>
      </c>
      <c r="CM102" s="9"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7224.89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7989050.9</v>
      </c>
      <c r="DB102" s="9">
        <v>0</v>
      </c>
      <c r="DC102" s="9">
        <v>0</v>
      </c>
      <c r="DD102" s="9">
        <v>0</v>
      </c>
      <c r="DE102" s="9">
        <v>0</v>
      </c>
      <c r="DF102" s="9">
        <v>7989050.9</v>
      </c>
      <c r="DG102" s="9">
        <v>7190145.8100000005</v>
      </c>
      <c r="DH102" s="9">
        <v>0</v>
      </c>
      <c r="DI102" s="9">
        <v>7716182.25</v>
      </c>
      <c r="DJ102" s="9">
        <v>0</v>
      </c>
      <c r="DK102" s="9">
        <v>0</v>
      </c>
      <c r="DL102" s="9">
        <v>0</v>
      </c>
      <c r="DM102" s="9">
        <v>0</v>
      </c>
      <c r="DN102" s="9">
        <v>0</v>
      </c>
      <c r="DO102" s="9">
        <v>0</v>
      </c>
      <c r="DP102">
        <v>1645</v>
      </c>
      <c r="DQ102">
        <f t="shared" si="1"/>
        <v>0</v>
      </c>
    </row>
    <row r="103" spans="1:121" ht="15">
      <c r="A103" s="9">
        <v>1631</v>
      </c>
      <c r="B103" s="9" t="s">
        <v>257</v>
      </c>
      <c r="C103" s="9">
        <v>499</v>
      </c>
      <c r="D103" s="9">
        <v>506</v>
      </c>
      <c r="E103" s="9">
        <v>1005</v>
      </c>
      <c r="F103" s="9">
        <v>503</v>
      </c>
      <c r="G103" s="9">
        <v>16</v>
      </c>
      <c r="H103" s="9">
        <v>0</v>
      </c>
      <c r="I103" s="9">
        <v>519</v>
      </c>
      <c r="J103" s="9">
        <v>5939157.39</v>
      </c>
      <c r="K103" s="9">
        <v>4673470</v>
      </c>
      <c r="L103" s="9">
        <v>871791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393896.39</v>
      </c>
      <c r="S103" s="9">
        <v>5803079.5</v>
      </c>
      <c r="T103" s="9">
        <v>80000.33</v>
      </c>
      <c r="U103" s="9">
        <v>0</v>
      </c>
      <c r="V103" s="9">
        <v>0</v>
      </c>
      <c r="W103" s="9">
        <v>5723079.17</v>
      </c>
      <c r="X103" s="9">
        <v>393896.39</v>
      </c>
      <c r="Y103" s="9">
        <v>0</v>
      </c>
      <c r="Z103" s="9">
        <v>5329182.78</v>
      </c>
      <c r="AA103" s="9">
        <v>175957.33</v>
      </c>
      <c r="AB103" s="9">
        <v>80000.33</v>
      </c>
      <c r="AC103" s="9">
        <v>95957</v>
      </c>
      <c r="AD103" s="9">
        <v>0</v>
      </c>
      <c r="AE103" s="9">
        <v>0</v>
      </c>
      <c r="AF103" s="9">
        <v>0</v>
      </c>
      <c r="AG103" s="9">
        <v>175957.33</v>
      </c>
      <c r="AH103" s="9">
        <v>0</v>
      </c>
      <c r="AI103" s="9">
        <v>0</v>
      </c>
      <c r="AJ103" s="9">
        <v>0</v>
      </c>
      <c r="AK103" s="9">
        <v>175957.33</v>
      </c>
      <c r="AL103" s="9">
        <v>5505140.11</v>
      </c>
      <c r="AM103" s="9">
        <v>0</v>
      </c>
      <c r="AN103" s="9">
        <v>0</v>
      </c>
      <c r="AO103" s="9">
        <v>5505140.11</v>
      </c>
      <c r="AP103" s="9">
        <v>5505140.11</v>
      </c>
      <c r="AQ103" s="9">
        <v>1000</v>
      </c>
      <c r="AR103" s="9">
        <v>519000</v>
      </c>
      <c r="AS103" s="9">
        <v>519000</v>
      </c>
      <c r="AT103" s="9">
        <v>9498</v>
      </c>
      <c r="AU103" s="9">
        <v>4929462</v>
      </c>
      <c r="AV103" s="9">
        <v>4410462</v>
      </c>
      <c r="AW103" s="9">
        <v>575678.1100000003</v>
      </c>
      <c r="AX103" s="9">
        <v>1270816</v>
      </c>
      <c r="AY103" s="9">
        <v>659553541</v>
      </c>
      <c r="AZ103" s="9">
        <v>1930000</v>
      </c>
      <c r="BA103" s="9">
        <v>1001670000</v>
      </c>
      <c r="BB103" s="9">
        <v>0.00051813</v>
      </c>
      <c r="BC103" s="9">
        <v>342116459</v>
      </c>
      <c r="BD103" s="9">
        <v>177260.8</v>
      </c>
      <c r="BE103" s="9">
        <v>968209</v>
      </c>
      <c r="BF103" s="9">
        <v>502500471</v>
      </c>
      <c r="BG103" s="9">
        <v>0.00877703</v>
      </c>
      <c r="BH103" s="9">
        <v>-157053070</v>
      </c>
      <c r="BI103" s="9">
        <v>-1378459.51</v>
      </c>
      <c r="BJ103" s="9">
        <v>564023</v>
      </c>
      <c r="BK103" s="9">
        <v>292727937</v>
      </c>
      <c r="BL103" s="9">
        <v>0.0019666</v>
      </c>
      <c r="BM103" s="9">
        <v>-366825604</v>
      </c>
      <c r="BN103" s="9">
        <v>-721399.23</v>
      </c>
      <c r="BO103" s="9">
        <v>177261</v>
      </c>
      <c r="BP103" s="9">
        <v>0</v>
      </c>
      <c r="BQ103" s="9">
        <v>0</v>
      </c>
      <c r="BR103" s="9">
        <v>-2273</v>
      </c>
      <c r="BS103" s="9">
        <v>-30</v>
      </c>
      <c r="BT103" s="9">
        <v>0</v>
      </c>
      <c r="BU103" s="9">
        <v>174958</v>
      </c>
      <c r="BV103" s="9">
        <v>617723</v>
      </c>
      <c r="BW103" s="9">
        <v>0</v>
      </c>
      <c r="BX103" s="9">
        <v>-7921</v>
      </c>
      <c r="BY103" s="9">
        <v>30</v>
      </c>
      <c r="BZ103" s="9">
        <v>609832</v>
      </c>
      <c r="CA103" s="9">
        <v>0</v>
      </c>
      <c r="CB103" s="9">
        <v>784790</v>
      </c>
      <c r="CC103" s="9">
        <v>0</v>
      </c>
      <c r="CD103" s="9">
        <v>784790</v>
      </c>
      <c r="CE103" s="9">
        <v>519</v>
      </c>
      <c r="CF103" s="9">
        <v>0</v>
      </c>
      <c r="CG103" s="9">
        <v>519</v>
      </c>
      <c r="CH103" s="9">
        <v>5329182.78</v>
      </c>
      <c r="CI103" s="9">
        <v>175957.33</v>
      </c>
      <c r="CJ103" s="9">
        <v>0</v>
      </c>
      <c r="CK103" s="9">
        <v>5505140.11</v>
      </c>
      <c r="CL103" s="9">
        <v>10607.21</v>
      </c>
      <c r="CM103" s="9"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341.54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414181.9</v>
      </c>
      <c r="DB103" s="9">
        <v>469133.03</v>
      </c>
      <c r="DC103" s="9">
        <v>0</v>
      </c>
      <c r="DD103" s="9">
        <v>0</v>
      </c>
      <c r="DE103" s="9">
        <v>0</v>
      </c>
      <c r="DF103" s="9">
        <v>883314.93</v>
      </c>
      <c r="DG103" s="9">
        <v>794983.437</v>
      </c>
      <c r="DH103" s="9">
        <v>0</v>
      </c>
      <c r="DI103" s="9">
        <v>794983.4370000002</v>
      </c>
      <c r="DJ103" s="9">
        <v>617723</v>
      </c>
      <c r="DK103" s="9">
        <v>617723</v>
      </c>
      <c r="DL103" s="9">
        <v>0</v>
      </c>
      <c r="DM103" s="9">
        <v>-7921</v>
      </c>
      <c r="DN103" s="9">
        <v>30</v>
      </c>
      <c r="DO103" s="9">
        <v>609832</v>
      </c>
      <c r="DP103">
        <v>1631</v>
      </c>
      <c r="DQ103">
        <f t="shared" si="1"/>
        <v>0</v>
      </c>
    </row>
    <row r="104" spans="1:121" ht="15">
      <c r="A104" s="9">
        <v>1638</v>
      </c>
      <c r="B104" s="9" t="s">
        <v>258</v>
      </c>
      <c r="C104" s="9">
        <v>2974</v>
      </c>
      <c r="D104" s="9">
        <v>2976</v>
      </c>
      <c r="E104" s="9">
        <v>5950</v>
      </c>
      <c r="F104" s="9">
        <v>2975</v>
      </c>
      <c r="G104" s="9">
        <v>98</v>
      </c>
      <c r="H104" s="9">
        <v>1</v>
      </c>
      <c r="I104" s="9">
        <v>3074</v>
      </c>
      <c r="J104" s="9">
        <v>31558683.96</v>
      </c>
      <c r="K104" s="9">
        <v>14288626.23</v>
      </c>
      <c r="L104" s="9">
        <v>14606242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2663815.73</v>
      </c>
      <c r="S104" s="9">
        <v>30584578.1</v>
      </c>
      <c r="T104" s="9">
        <v>0</v>
      </c>
      <c r="U104" s="9">
        <v>0</v>
      </c>
      <c r="V104" s="9">
        <v>21593.25</v>
      </c>
      <c r="W104" s="9">
        <v>30562984.85</v>
      </c>
      <c r="X104" s="9">
        <v>2663815.73</v>
      </c>
      <c r="Y104" s="9">
        <v>0</v>
      </c>
      <c r="Z104" s="9">
        <v>27899169.12</v>
      </c>
      <c r="AA104" s="9">
        <v>3894812.09</v>
      </c>
      <c r="AB104" s="9">
        <v>0</v>
      </c>
      <c r="AC104" s="9">
        <v>3683000</v>
      </c>
      <c r="AD104" s="9">
        <v>0</v>
      </c>
      <c r="AE104" s="9">
        <v>193624.32</v>
      </c>
      <c r="AF104" s="9">
        <v>18187.77</v>
      </c>
      <c r="AG104" s="9">
        <v>4008386.98</v>
      </c>
      <c r="AH104" s="9">
        <v>0</v>
      </c>
      <c r="AI104" s="9">
        <v>198000</v>
      </c>
      <c r="AJ104" s="9">
        <v>0</v>
      </c>
      <c r="AK104" s="9">
        <v>3792199.21</v>
      </c>
      <c r="AL104" s="9">
        <v>31691368.330000002</v>
      </c>
      <c r="AM104" s="9">
        <v>0</v>
      </c>
      <c r="AN104" s="9">
        <v>0</v>
      </c>
      <c r="AO104" s="9">
        <v>31691368.330000002</v>
      </c>
      <c r="AP104" s="9">
        <v>31691368.330000002</v>
      </c>
      <c r="AQ104" s="9">
        <v>1000</v>
      </c>
      <c r="AR104" s="9">
        <v>3074000</v>
      </c>
      <c r="AS104" s="9">
        <v>3074000</v>
      </c>
      <c r="AT104" s="9">
        <v>9498</v>
      </c>
      <c r="AU104" s="9">
        <v>29196852</v>
      </c>
      <c r="AV104" s="9">
        <v>26122852</v>
      </c>
      <c r="AW104" s="9">
        <v>2494516.330000002</v>
      </c>
      <c r="AX104" s="9">
        <v>610100</v>
      </c>
      <c r="AY104" s="9">
        <v>1875448420</v>
      </c>
      <c r="AZ104" s="9">
        <v>1930000</v>
      </c>
      <c r="BA104" s="9">
        <v>5932820000</v>
      </c>
      <c r="BB104" s="9">
        <v>0.00051813</v>
      </c>
      <c r="BC104" s="9">
        <v>4057371580</v>
      </c>
      <c r="BD104" s="9">
        <v>2102245.94</v>
      </c>
      <c r="BE104" s="9">
        <v>968209</v>
      </c>
      <c r="BF104" s="9">
        <v>2976274466</v>
      </c>
      <c r="BG104" s="9">
        <v>0.00877703</v>
      </c>
      <c r="BH104" s="9">
        <v>1100826046</v>
      </c>
      <c r="BI104" s="9">
        <v>9661983.23</v>
      </c>
      <c r="BJ104" s="9">
        <v>564023</v>
      </c>
      <c r="BK104" s="9">
        <v>1733806702</v>
      </c>
      <c r="BL104" s="9">
        <v>0.00143875</v>
      </c>
      <c r="BM104" s="9">
        <v>-141641718</v>
      </c>
      <c r="BN104" s="9">
        <v>-203787.02</v>
      </c>
      <c r="BO104" s="9">
        <v>11560442</v>
      </c>
      <c r="BP104" s="9">
        <v>0</v>
      </c>
      <c r="BQ104" s="9">
        <v>0</v>
      </c>
      <c r="BR104" s="9">
        <v>-148230</v>
      </c>
      <c r="BS104" s="9">
        <v>-92</v>
      </c>
      <c r="BT104" s="9">
        <v>0</v>
      </c>
      <c r="BU104" s="9">
        <v>11412120</v>
      </c>
      <c r="BV104" s="9">
        <v>1758501</v>
      </c>
      <c r="BW104" s="9">
        <v>0</v>
      </c>
      <c r="BX104" s="9">
        <v>-22548</v>
      </c>
      <c r="BY104" s="9">
        <v>0</v>
      </c>
      <c r="BZ104" s="9">
        <v>1735953</v>
      </c>
      <c r="CA104" s="9">
        <v>2</v>
      </c>
      <c r="CB104" s="9">
        <v>13148075</v>
      </c>
      <c r="CC104" s="9">
        <v>0</v>
      </c>
      <c r="CD104" s="9">
        <v>13148075</v>
      </c>
      <c r="CE104" s="9">
        <v>3074</v>
      </c>
      <c r="CF104" s="9">
        <v>0</v>
      </c>
      <c r="CG104" s="9">
        <v>3074</v>
      </c>
      <c r="CH104" s="9">
        <v>27899169.12</v>
      </c>
      <c r="CI104" s="9">
        <v>3792199.21</v>
      </c>
      <c r="CJ104" s="9">
        <v>0</v>
      </c>
      <c r="CK104" s="9">
        <v>31691368.330000002</v>
      </c>
      <c r="CL104" s="9">
        <v>10309.49</v>
      </c>
      <c r="CM104" s="9"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3760.72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14798825.5</v>
      </c>
      <c r="DB104" s="9">
        <v>0</v>
      </c>
      <c r="DC104" s="9">
        <v>0</v>
      </c>
      <c r="DD104" s="9">
        <v>0</v>
      </c>
      <c r="DE104" s="9">
        <v>0</v>
      </c>
      <c r="DF104" s="9">
        <v>14798825.5</v>
      </c>
      <c r="DG104" s="9">
        <v>13318942.950000001</v>
      </c>
      <c r="DH104" s="9">
        <v>0</v>
      </c>
      <c r="DI104" s="9">
        <v>13318942.950000001</v>
      </c>
      <c r="DJ104" s="9">
        <v>1758501</v>
      </c>
      <c r="DK104" s="9">
        <v>1758501</v>
      </c>
      <c r="DL104" s="9">
        <v>0</v>
      </c>
      <c r="DM104" s="9">
        <v>-22548</v>
      </c>
      <c r="DN104" s="9">
        <v>0</v>
      </c>
      <c r="DO104" s="9">
        <v>1735953</v>
      </c>
      <c r="DP104">
        <v>1638</v>
      </c>
      <c r="DQ104">
        <f t="shared" si="1"/>
        <v>0</v>
      </c>
    </row>
    <row r="105" spans="1:121" ht="15">
      <c r="A105" s="9">
        <v>1659</v>
      </c>
      <c r="B105" s="9" t="s">
        <v>259</v>
      </c>
      <c r="C105" s="9">
        <v>1686</v>
      </c>
      <c r="D105" s="9">
        <v>1678</v>
      </c>
      <c r="E105" s="9">
        <v>3364</v>
      </c>
      <c r="F105" s="9">
        <v>1682</v>
      </c>
      <c r="G105" s="9">
        <v>49</v>
      </c>
      <c r="H105" s="9">
        <v>0</v>
      </c>
      <c r="I105" s="9">
        <v>1731</v>
      </c>
      <c r="J105" s="9">
        <v>17741896.25</v>
      </c>
      <c r="K105" s="9">
        <v>6358933.41</v>
      </c>
      <c r="L105" s="9">
        <v>9487706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1895256.84</v>
      </c>
      <c r="S105" s="9">
        <v>17284950.46</v>
      </c>
      <c r="T105" s="9">
        <v>0</v>
      </c>
      <c r="U105" s="9">
        <v>0</v>
      </c>
      <c r="V105" s="9">
        <v>8740.44</v>
      </c>
      <c r="W105" s="9">
        <v>17276210.02</v>
      </c>
      <c r="X105" s="9">
        <v>1895256.84</v>
      </c>
      <c r="Y105" s="9">
        <v>0</v>
      </c>
      <c r="Z105" s="9">
        <v>15380953.18</v>
      </c>
      <c r="AA105" s="9">
        <v>1420051</v>
      </c>
      <c r="AB105" s="9">
        <v>0</v>
      </c>
      <c r="AC105" s="9">
        <v>1420051</v>
      </c>
      <c r="AD105" s="9">
        <v>0</v>
      </c>
      <c r="AE105" s="9">
        <v>0</v>
      </c>
      <c r="AF105" s="9">
        <v>0</v>
      </c>
      <c r="AG105" s="9">
        <v>1420051.26</v>
      </c>
      <c r="AH105" s="9">
        <v>0</v>
      </c>
      <c r="AI105" s="9">
        <v>0</v>
      </c>
      <c r="AJ105" s="9">
        <v>0</v>
      </c>
      <c r="AK105" s="9">
        <v>1420051.26</v>
      </c>
      <c r="AL105" s="9">
        <v>16801004.44</v>
      </c>
      <c r="AM105" s="9">
        <v>0</v>
      </c>
      <c r="AN105" s="9">
        <v>0</v>
      </c>
      <c r="AO105" s="9">
        <v>16801004.44</v>
      </c>
      <c r="AP105" s="9">
        <v>16801004.44</v>
      </c>
      <c r="AQ105" s="9">
        <v>1000</v>
      </c>
      <c r="AR105" s="9">
        <v>1731000</v>
      </c>
      <c r="AS105" s="9">
        <v>1731000</v>
      </c>
      <c r="AT105" s="9">
        <v>9498</v>
      </c>
      <c r="AU105" s="9">
        <v>16441038</v>
      </c>
      <c r="AV105" s="9">
        <v>14710038</v>
      </c>
      <c r="AW105" s="9">
        <v>359966.44000000134</v>
      </c>
      <c r="AX105" s="9">
        <v>484992</v>
      </c>
      <c r="AY105" s="9">
        <v>839520658</v>
      </c>
      <c r="AZ105" s="9">
        <v>1930000</v>
      </c>
      <c r="BA105" s="9">
        <v>3340830000</v>
      </c>
      <c r="BB105" s="9">
        <v>0.00051813</v>
      </c>
      <c r="BC105" s="9">
        <v>2501309342</v>
      </c>
      <c r="BD105" s="9">
        <v>1296003.41</v>
      </c>
      <c r="BE105" s="9">
        <v>968209</v>
      </c>
      <c r="BF105" s="9">
        <v>1675969779</v>
      </c>
      <c r="BG105" s="9">
        <v>0.00877703</v>
      </c>
      <c r="BH105" s="9">
        <v>836449121</v>
      </c>
      <c r="BI105" s="9">
        <v>7341539.03</v>
      </c>
      <c r="BJ105" s="9">
        <v>564023</v>
      </c>
      <c r="BK105" s="9">
        <v>976323813</v>
      </c>
      <c r="BL105" s="9">
        <v>0.0003687</v>
      </c>
      <c r="BM105" s="9">
        <v>136803155</v>
      </c>
      <c r="BN105" s="9">
        <v>50439.32</v>
      </c>
      <c r="BO105" s="9">
        <v>8687982</v>
      </c>
      <c r="BP105" s="9">
        <v>0</v>
      </c>
      <c r="BQ105" s="9">
        <v>0</v>
      </c>
      <c r="BR105" s="9">
        <v>-111399</v>
      </c>
      <c r="BS105" s="9">
        <v>3132</v>
      </c>
      <c r="BT105" s="9">
        <v>0</v>
      </c>
      <c r="BU105" s="9">
        <v>8579715</v>
      </c>
      <c r="BV105" s="9"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-38</v>
      </c>
      <c r="CB105" s="9">
        <v>8579677</v>
      </c>
      <c r="CC105" s="9">
        <v>-3</v>
      </c>
      <c r="CD105" s="9">
        <v>8579674</v>
      </c>
      <c r="CE105" s="9">
        <v>1731</v>
      </c>
      <c r="CF105" s="9">
        <v>0</v>
      </c>
      <c r="CG105" s="9">
        <v>1731</v>
      </c>
      <c r="CH105" s="9">
        <v>15380953.18</v>
      </c>
      <c r="CI105" s="9">
        <v>1420051.26</v>
      </c>
      <c r="CJ105" s="9">
        <v>0</v>
      </c>
      <c r="CK105" s="9">
        <v>16801004.44</v>
      </c>
      <c r="CL105" s="9">
        <v>9705.95</v>
      </c>
      <c r="CM105" s="9"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5019.05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9616073.35</v>
      </c>
      <c r="DB105" s="9">
        <v>0</v>
      </c>
      <c r="DC105" s="9">
        <v>0</v>
      </c>
      <c r="DD105" s="9">
        <v>0</v>
      </c>
      <c r="DE105" s="9">
        <v>0</v>
      </c>
      <c r="DF105" s="9">
        <v>9616073.35</v>
      </c>
      <c r="DG105" s="9">
        <v>8654466.015</v>
      </c>
      <c r="DH105" s="9">
        <v>0</v>
      </c>
      <c r="DI105" s="9">
        <v>8687981.76</v>
      </c>
      <c r="DJ105" s="9">
        <v>0</v>
      </c>
      <c r="DK105" s="9">
        <v>0</v>
      </c>
      <c r="DL105" s="9">
        <v>0</v>
      </c>
      <c r="DM105" s="9">
        <v>0</v>
      </c>
      <c r="DN105" s="9">
        <v>0</v>
      </c>
      <c r="DO105" s="9">
        <v>0</v>
      </c>
      <c r="DP105">
        <v>1659</v>
      </c>
      <c r="DQ105">
        <f t="shared" si="1"/>
        <v>0</v>
      </c>
    </row>
    <row r="106" spans="1:121" ht="15">
      <c r="A106" s="9">
        <v>714</v>
      </c>
      <c r="B106" s="9" t="s">
        <v>260</v>
      </c>
      <c r="C106" s="9">
        <v>6414.7</v>
      </c>
      <c r="D106" s="9">
        <v>6428.45</v>
      </c>
      <c r="E106" s="9">
        <v>12843.15</v>
      </c>
      <c r="F106" s="9">
        <v>6422</v>
      </c>
      <c r="G106" s="9">
        <v>64</v>
      </c>
      <c r="H106" s="9">
        <v>0</v>
      </c>
      <c r="I106" s="9">
        <v>6486</v>
      </c>
      <c r="J106" s="9">
        <v>85069673.62</v>
      </c>
      <c r="K106" s="9">
        <v>72663242</v>
      </c>
      <c r="L106" s="9">
        <v>2425684</v>
      </c>
      <c r="M106" s="9">
        <v>0</v>
      </c>
      <c r="N106" s="9">
        <v>0</v>
      </c>
      <c r="O106" s="9">
        <v>0</v>
      </c>
      <c r="P106" s="9">
        <v>0</v>
      </c>
      <c r="Q106" s="9">
        <v>8246.4</v>
      </c>
      <c r="R106" s="9">
        <v>9972501.22</v>
      </c>
      <c r="S106" s="9">
        <v>86649056.11</v>
      </c>
      <c r="T106" s="9">
        <v>2951661.92</v>
      </c>
      <c r="U106" s="9">
        <v>0</v>
      </c>
      <c r="V106" s="9">
        <v>34821.31</v>
      </c>
      <c r="W106" s="9">
        <v>83662572.88</v>
      </c>
      <c r="X106" s="9">
        <v>9972501.22</v>
      </c>
      <c r="Y106" s="9">
        <v>0</v>
      </c>
      <c r="Z106" s="9">
        <v>73690071.66</v>
      </c>
      <c r="AA106" s="9">
        <v>11691245.19</v>
      </c>
      <c r="AB106" s="9">
        <v>2951661.92</v>
      </c>
      <c r="AC106" s="9">
        <v>5814586</v>
      </c>
      <c r="AD106" s="9">
        <v>0</v>
      </c>
      <c r="AE106" s="9">
        <v>2920851.25</v>
      </c>
      <c r="AF106" s="9">
        <v>4146.02</v>
      </c>
      <c r="AG106" s="9">
        <v>11856445.57</v>
      </c>
      <c r="AH106" s="9">
        <v>0</v>
      </c>
      <c r="AI106" s="9">
        <v>2916747.5</v>
      </c>
      <c r="AJ106" s="9">
        <v>0</v>
      </c>
      <c r="AK106" s="9">
        <v>8935552.05</v>
      </c>
      <c r="AL106" s="9">
        <v>82625623.71</v>
      </c>
      <c r="AM106" s="9">
        <v>0</v>
      </c>
      <c r="AN106" s="9">
        <v>0</v>
      </c>
      <c r="AO106" s="9">
        <v>82625623.71</v>
      </c>
      <c r="AP106" s="9">
        <v>82625623.71</v>
      </c>
      <c r="AQ106" s="9">
        <v>1000</v>
      </c>
      <c r="AR106" s="9">
        <v>6486000</v>
      </c>
      <c r="AS106" s="9">
        <v>6486000</v>
      </c>
      <c r="AT106" s="9">
        <v>9498</v>
      </c>
      <c r="AU106" s="9">
        <v>61604028</v>
      </c>
      <c r="AV106" s="9">
        <v>55118028</v>
      </c>
      <c r="AW106" s="9">
        <v>21021595.709999993</v>
      </c>
      <c r="AX106" s="9">
        <v>1136940</v>
      </c>
      <c r="AY106" s="9">
        <v>7374194578</v>
      </c>
      <c r="AZ106" s="9">
        <v>1930000</v>
      </c>
      <c r="BA106" s="9">
        <v>12517980000</v>
      </c>
      <c r="BB106" s="9">
        <v>0.00051813</v>
      </c>
      <c r="BC106" s="9">
        <v>5143785422</v>
      </c>
      <c r="BD106" s="9">
        <v>2665149.54</v>
      </c>
      <c r="BE106" s="9">
        <v>968209</v>
      </c>
      <c r="BF106" s="9">
        <v>6279803574</v>
      </c>
      <c r="BG106" s="9">
        <v>0.00877703</v>
      </c>
      <c r="BH106" s="9">
        <v>-1094391004</v>
      </c>
      <c r="BI106" s="9">
        <v>-9605502.67</v>
      </c>
      <c r="BJ106" s="9">
        <v>564023</v>
      </c>
      <c r="BK106" s="9">
        <v>3658253178</v>
      </c>
      <c r="BL106" s="9">
        <v>0.00574635</v>
      </c>
      <c r="BM106" s="9">
        <v>-3715941400</v>
      </c>
      <c r="BN106" s="9">
        <v>-21353099.86</v>
      </c>
      <c r="BO106" s="9">
        <v>2665150</v>
      </c>
      <c r="BP106" s="9">
        <v>0</v>
      </c>
      <c r="BQ106" s="9">
        <v>0</v>
      </c>
      <c r="BR106" s="9">
        <v>-34173</v>
      </c>
      <c r="BS106" s="9">
        <v>0</v>
      </c>
      <c r="BT106" s="9">
        <v>0</v>
      </c>
      <c r="BU106" s="9">
        <v>2630977</v>
      </c>
      <c r="BV106" s="9">
        <v>3562628</v>
      </c>
      <c r="BW106" s="9">
        <v>0</v>
      </c>
      <c r="BX106" s="9">
        <v>-45681</v>
      </c>
      <c r="BY106" s="9">
        <v>0</v>
      </c>
      <c r="BZ106" s="9">
        <v>3516947</v>
      </c>
      <c r="CA106" s="9">
        <v>0</v>
      </c>
      <c r="CB106" s="9">
        <v>6147924</v>
      </c>
      <c r="CC106" s="9">
        <v>0</v>
      </c>
      <c r="CD106" s="9">
        <v>6147924</v>
      </c>
      <c r="CE106" s="9">
        <v>6486</v>
      </c>
      <c r="CF106" s="9">
        <v>280.17</v>
      </c>
      <c r="CG106" s="9">
        <v>6766.17</v>
      </c>
      <c r="CH106" s="9">
        <v>73690071.66</v>
      </c>
      <c r="CI106" s="9">
        <v>8935552.05</v>
      </c>
      <c r="CJ106" s="9">
        <v>3412665</v>
      </c>
      <c r="CK106" s="9">
        <v>86038288.71</v>
      </c>
      <c r="CL106" s="9">
        <v>12715.95</v>
      </c>
      <c r="CM106" s="9">
        <v>3562628</v>
      </c>
      <c r="CN106" s="9">
        <v>3562628</v>
      </c>
      <c r="CO106" s="9">
        <v>0</v>
      </c>
      <c r="CP106" s="9">
        <v>-45681</v>
      </c>
      <c r="CQ106" s="9">
        <v>0</v>
      </c>
      <c r="CR106" s="9">
        <v>3516947</v>
      </c>
      <c r="CS106" s="9">
        <v>410.91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2484095.45</v>
      </c>
      <c r="DB106" s="9">
        <v>0</v>
      </c>
      <c r="DC106" s="9">
        <v>3455216.49</v>
      </c>
      <c r="DD106" s="9">
        <v>0</v>
      </c>
      <c r="DE106" s="9">
        <v>23458</v>
      </c>
      <c r="DF106" s="9">
        <v>5915853.94</v>
      </c>
      <c r="DG106" s="9">
        <v>5324268.546</v>
      </c>
      <c r="DH106" s="9">
        <v>3562627.71</v>
      </c>
      <c r="DI106" s="9">
        <v>6227777.25</v>
      </c>
      <c r="DJ106" s="9">
        <v>0</v>
      </c>
      <c r="DK106" s="9">
        <v>0</v>
      </c>
      <c r="DL106" s="9">
        <v>0</v>
      </c>
      <c r="DM106" s="9">
        <v>0</v>
      </c>
      <c r="DN106" s="9">
        <v>0</v>
      </c>
      <c r="DO106" s="9">
        <v>0</v>
      </c>
      <c r="DP106">
        <v>714</v>
      </c>
      <c r="DQ106">
        <f t="shared" si="1"/>
        <v>0</v>
      </c>
    </row>
    <row r="107" spans="1:121" ht="15">
      <c r="A107" s="9">
        <v>1666</v>
      </c>
      <c r="B107" s="9" t="s">
        <v>261</v>
      </c>
      <c r="C107" s="9">
        <v>329</v>
      </c>
      <c r="D107" s="9">
        <v>327</v>
      </c>
      <c r="E107" s="9">
        <v>656</v>
      </c>
      <c r="F107" s="9">
        <v>328</v>
      </c>
      <c r="G107" s="9">
        <v>11</v>
      </c>
      <c r="H107" s="9">
        <v>0</v>
      </c>
      <c r="I107" s="9">
        <v>339</v>
      </c>
      <c r="J107" s="9">
        <v>5117827.95</v>
      </c>
      <c r="K107" s="9">
        <v>2058740.79</v>
      </c>
      <c r="L107" s="9">
        <v>2460742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598345.16</v>
      </c>
      <c r="S107" s="9">
        <v>4404274.48</v>
      </c>
      <c r="T107" s="9">
        <v>0</v>
      </c>
      <c r="U107" s="9">
        <v>0</v>
      </c>
      <c r="V107" s="9">
        <v>0</v>
      </c>
      <c r="W107" s="9">
        <v>4404274.48</v>
      </c>
      <c r="X107" s="9">
        <v>598345.16</v>
      </c>
      <c r="Y107" s="9">
        <v>0</v>
      </c>
      <c r="Z107" s="9">
        <v>3805929.32</v>
      </c>
      <c r="AA107" s="9">
        <v>299040.09</v>
      </c>
      <c r="AB107" s="9">
        <v>0</v>
      </c>
      <c r="AC107" s="9">
        <v>299000</v>
      </c>
      <c r="AD107" s="9">
        <v>0</v>
      </c>
      <c r="AE107" s="9">
        <v>0</v>
      </c>
      <c r="AF107" s="9">
        <v>40.09</v>
      </c>
      <c r="AG107" s="9">
        <v>302232.5</v>
      </c>
      <c r="AH107" s="9">
        <v>0</v>
      </c>
      <c r="AI107" s="9">
        <v>0</v>
      </c>
      <c r="AJ107" s="9">
        <v>0</v>
      </c>
      <c r="AK107" s="9">
        <v>302192.41</v>
      </c>
      <c r="AL107" s="9">
        <v>4108121.73</v>
      </c>
      <c r="AM107" s="9">
        <v>0</v>
      </c>
      <c r="AN107" s="9">
        <v>0</v>
      </c>
      <c r="AO107" s="9">
        <v>4108121.73</v>
      </c>
      <c r="AP107" s="9">
        <v>4108121.73</v>
      </c>
      <c r="AQ107" s="9">
        <v>1000</v>
      </c>
      <c r="AR107" s="9">
        <v>339000</v>
      </c>
      <c r="AS107" s="9">
        <v>339000</v>
      </c>
      <c r="AT107" s="9">
        <v>9498</v>
      </c>
      <c r="AU107" s="9">
        <v>3219822</v>
      </c>
      <c r="AV107" s="9">
        <v>2880822</v>
      </c>
      <c r="AW107" s="9">
        <v>888299.73</v>
      </c>
      <c r="AX107" s="9">
        <v>419586</v>
      </c>
      <c r="AY107" s="9">
        <v>142239815</v>
      </c>
      <c r="AZ107" s="9">
        <v>1930000</v>
      </c>
      <c r="BA107" s="9">
        <v>654270000</v>
      </c>
      <c r="BB107" s="9">
        <v>0.00051813</v>
      </c>
      <c r="BC107" s="9">
        <v>512030185</v>
      </c>
      <c r="BD107" s="9">
        <v>265298.2</v>
      </c>
      <c r="BE107" s="9">
        <v>968209</v>
      </c>
      <c r="BF107" s="9">
        <v>328222851</v>
      </c>
      <c r="BG107" s="9">
        <v>0.00877703</v>
      </c>
      <c r="BH107" s="9">
        <v>185983036</v>
      </c>
      <c r="BI107" s="9">
        <v>1632378.69</v>
      </c>
      <c r="BJ107" s="9">
        <v>564023</v>
      </c>
      <c r="BK107" s="9">
        <v>191203797</v>
      </c>
      <c r="BL107" s="9">
        <v>0.00464583</v>
      </c>
      <c r="BM107" s="9">
        <v>48963982</v>
      </c>
      <c r="BN107" s="9">
        <v>227478.34</v>
      </c>
      <c r="BO107" s="9">
        <v>2125155</v>
      </c>
      <c r="BP107" s="9">
        <v>0</v>
      </c>
      <c r="BQ107" s="9">
        <v>0</v>
      </c>
      <c r="BR107" s="9">
        <v>-27249</v>
      </c>
      <c r="BS107" s="9">
        <v>-7</v>
      </c>
      <c r="BT107" s="9">
        <v>0</v>
      </c>
      <c r="BU107" s="9">
        <v>2097899</v>
      </c>
      <c r="BV107" s="9">
        <v>118759</v>
      </c>
      <c r="BW107" s="9">
        <v>0</v>
      </c>
      <c r="BX107" s="9">
        <v>-1523</v>
      </c>
      <c r="BY107" s="9">
        <v>0</v>
      </c>
      <c r="BZ107" s="9">
        <v>117236</v>
      </c>
      <c r="CA107" s="9">
        <v>0</v>
      </c>
      <c r="CB107" s="9">
        <v>2215135</v>
      </c>
      <c r="CC107" s="9">
        <v>0</v>
      </c>
      <c r="CD107" s="9">
        <v>2215135</v>
      </c>
      <c r="CE107" s="9">
        <v>339</v>
      </c>
      <c r="CF107" s="9">
        <v>0</v>
      </c>
      <c r="CG107" s="9">
        <v>339</v>
      </c>
      <c r="CH107" s="9">
        <v>3805929.32</v>
      </c>
      <c r="CI107" s="9">
        <v>302192.41</v>
      </c>
      <c r="CJ107" s="9">
        <v>0</v>
      </c>
      <c r="CK107" s="9">
        <v>4108121.73</v>
      </c>
      <c r="CL107" s="9">
        <v>12118.35</v>
      </c>
      <c r="CM107" s="9"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6268.89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2493237.62</v>
      </c>
      <c r="DB107" s="9">
        <v>0</v>
      </c>
      <c r="DC107" s="9">
        <v>0</v>
      </c>
      <c r="DD107" s="9">
        <v>0</v>
      </c>
      <c r="DE107" s="9">
        <v>0</v>
      </c>
      <c r="DF107" s="9">
        <v>2493237.62</v>
      </c>
      <c r="DG107" s="9">
        <v>2243913.858</v>
      </c>
      <c r="DH107" s="9">
        <v>0</v>
      </c>
      <c r="DI107" s="9">
        <v>2243913.858</v>
      </c>
      <c r="DJ107" s="9">
        <v>118759</v>
      </c>
      <c r="DK107" s="9">
        <v>118759</v>
      </c>
      <c r="DL107" s="9">
        <v>0</v>
      </c>
      <c r="DM107" s="9">
        <v>-1523</v>
      </c>
      <c r="DN107" s="9">
        <v>0</v>
      </c>
      <c r="DO107" s="9">
        <v>117236</v>
      </c>
      <c r="DP107">
        <v>1666</v>
      </c>
      <c r="DQ107">
        <f t="shared" si="1"/>
        <v>0</v>
      </c>
    </row>
    <row r="108" spans="1:121" ht="15">
      <c r="A108" s="9">
        <v>1687</v>
      </c>
      <c r="B108" s="9" t="s">
        <v>262</v>
      </c>
      <c r="C108" s="9">
        <v>272</v>
      </c>
      <c r="D108" s="9">
        <v>273</v>
      </c>
      <c r="E108" s="9">
        <v>545</v>
      </c>
      <c r="F108" s="9">
        <v>273</v>
      </c>
      <c r="G108" s="9">
        <v>0</v>
      </c>
      <c r="H108" s="9">
        <v>0</v>
      </c>
      <c r="I108" s="9">
        <v>273</v>
      </c>
      <c r="J108" s="9">
        <v>3497555.81</v>
      </c>
      <c r="K108" s="9">
        <v>2155880</v>
      </c>
      <c r="L108" s="9">
        <v>713006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628669.81</v>
      </c>
      <c r="S108" s="9">
        <v>3453590.73</v>
      </c>
      <c r="T108" s="9">
        <v>2999.79</v>
      </c>
      <c r="U108" s="9">
        <v>0</v>
      </c>
      <c r="V108" s="9">
        <v>0</v>
      </c>
      <c r="W108" s="9">
        <v>3450590.94</v>
      </c>
      <c r="X108" s="9">
        <v>628669.81</v>
      </c>
      <c r="Y108" s="9">
        <v>0</v>
      </c>
      <c r="Z108" s="9">
        <v>2821921.13</v>
      </c>
      <c r="AA108" s="9">
        <v>143030.68</v>
      </c>
      <c r="AB108" s="9">
        <v>2999.79</v>
      </c>
      <c r="AC108" s="9">
        <v>139945</v>
      </c>
      <c r="AD108" s="9">
        <v>0</v>
      </c>
      <c r="AE108" s="9">
        <v>0</v>
      </c>
      <c r="AF108" s="9">
        <v>85.89</v>
      </c>
      <c r="AG108" s="9">
        <v>175144.77</v>
      </c>
      <c r="AH108" s="9">
        <v>0</v>
      </c>
      <c r="AI108" s="9">
        <v>0</v>
      </c>
      <c r="AJ108" s="9">
        <v>0</v>
      </c>
      <c r="AK108" s="9">
        <v>175058.88</v>
      </c>
      <c r="AL108" s="9">
        <v>2996980.01</v>
      </c>
      <c r="AM108" s="9">
        <v>0</v>
      </c>
      <c r="AN108" s="9">
        <v>0</v>
      </c>
      <c r="AO108" s="9">
        <v>2996980.01</v>
      </c>
      <c r="AP108" s="9">
        <v>2996980.01</v>
      </c>
      <c r="AQ108" s="9">
        <v>1000</v>
      </c>
      <c r="AR108" s="9">
        <v>273000</v>
      </c>
      <c r="AS108" s="9">
        <v>273000</v>
      </c>
      <c r="AT108" s="9">
        <v>9498</v>
      </c>
      <c r="AU108" s="9">
        <v>2592954</v>
      </c>
      <c r="AV108" s="9">
        <v>2319954</v>
      </c>
      <c r="AW108" s="9">
        <v>404026.0099999998</v>
      </c>
      <c r="AX108" s="9">
        <v>1443931</v>
      </c>
      <c r="AY108" s="9">
        <v>394193086</v>
      </c>
      <c r="AZ108" s="9">
        <v>2895000</v>
      </c>
      <c r="BA108" s="9">
        <v>790335000</v>
      </c>
      <c r="BB108" s="9">
        <v>0.00034542</v>
      </c>
      <c r="BC108" s="9">
        <v>396141914</v>
      </c>
      <c r="BD108" s="9">
        <v>136835.34</v>
      </c>
      <c r="BE108" s="9">
        <v>1452313</v>
      </c>
      <c r="BF108" s="9">
        <v>396481449</v>
      </c>
      <c r="BG108" s="9">
        <v>0.00585136</v>
      </c>
      <c r="BH108" s="9">
        <v>2288363</v>
      </c>
      <c r="BI108" s="9">
        <v>13390.04</v>
      </c>
      <c r="BJ108" s="9">
        <v>846034</v>
      </c>
      <c r="BK108" s="9">
        <v>230967282</v>
      </c>
      <c r="BL108" s="9">
        <v>0.00174928</v>
      </c>
      <c r="BM108" s="9">
        <v>-163225804</v>
      </c>
      <c r="BN108" s="9">
        <v>-285527.63</v>
      </c>
      <c r="BO108" s="9">
        <v>136835</v>
      </c>
      <c r="BP108" s="9">
        <v>0</v>
      </c>
      <c r="BQ108" s="9">
        <v>0</v>
      </c>
      <c r="BR108" s="9">
        <v>-1755</v>
      </c>
      <c r="BS108" s="9">
        <v>-14</v>
      </c>
      <c r="BT108" s="9">
        <v>0</v>
      </c>
      <c r="BU108" s="9">
        <v>135066</v>
      </c>
      <c r="BV108" s="9">
        <v>508525</v>
      </c>
      <c r="BW108" s="9">
        <v>0</v>
      </c>
      <c r="BX108" s="9">
        <v>-6520</v>
      </c>
      <c r="BY108" s="9">
        <v>0</v>
      </c>
      <c r="BZ108" s="9">
        <v>502005</v>
      </c>
      <c r="CA108" s="9">
        <v>0</v>
      </c>
      <c r="CB108" s="9">
        <v>637071</v>
      </c>
      <c r="CC108" s="9">
        <v>1</v>
      </c>
      <c r="CD108" s="9">
        <v>637072</v>
      </c>
      <c r="CE108" s="9">
        <v>273</v>
      </c>
      <c r="CF108" s="9">
        <v>0</v>
      </c>
      <c r="CG108" s="9">
        <v>273</v>
      </c>
      <c r="CH108" s="9">
        <v>2821921.13</v>
      </c>
      <c r="CI108" s="9">
        <v>175058.88</v>
      </c>
      <c r="CJ108" s="9">
        <v>0</v>
      </c>
      <c r="CK108" s="9">
        <v>2996980.01</v>
      </c>
      <c r="CL108" s="9">
        <v>10977.95</v>
      </c>
      <c r="CM108" s="9"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501.23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717066.99</v>
      </c>
      <c r="DB108" s="9">
        <v>0</v>
      </c>
      <c r="DC108" s="9">
        <v>0</v>
      </c>
      <c r="DD108" s="9">
        <v>0</v>
      </c>
      <c r="DE108" s="9">
        <v>0</v>
      </c>
      <c r="DF108" s="9">
        <v>717066.99</v>
      </c>
      <c r="DG108" s="9">
        <v>645360.291</v>
      </c>
      <c r="DH108" s="9">
        <v>0</v>
      </c>
      <c r="DI108" s="9">
        <v>645360.291</v>
      </c>
      <c r="DJ108" s="9">
        <v>508525</v>
      </c>
      <c r="DK108" s="9">
        <v>508525</v>
      </c>
      <c r="DL108" s="9">
        <v>0</v>
      </c>
      <c r="DM108" s="9">
        <v>-6520</v>
      </c>
      <c r="DN108" s="9">
        <v>0</v>
      </c>
      <c r="DO108" s="9">
        <v>502005</v>
      </c>
      <c r="DP108">
        <v>1687</v>
      </c>
      <c r="DQ108">
        <f t="shared" si="1"/>
        <v>0</v>
      </c>
    </row>
    <row r="109" spans="1:121" ht="15">
      <c r="A109" s="9">
        <v>1694</v>
      </c>
      <c r="B109" s="9" t="s">
        <v>263</v>
      </c>
      <c r="C109" s="9">
        <v>1789</v>
      </c>
      <c r="D109" s="9">
        <v>1782</v>
      </c>
      <c r="E109" s="9">
        <v>3571</v>
      </c>
      <c r="F109" s="9">
        <v>1786</v>
      </c>
      <c r="G109" s="9">
        <v>3</v>
      </c>
      <c r="H109" s="9">
        <v>0</v>
      </c>
      <c r="I109" s="9">
        <v>1789</v>
      </c>
      <c r="J109" s="9">
        <v>19305782.53</v>
      </c>
      <c r="K109" s="9">
        <v>5188223.72</v>
      </c>
      <c r="L109" s="9">
        <v>12936975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1180583.81</v>
      </c>
      <c r="S109" s="9">
        <v>19174734.58</v>
      </c>
      <c r="T109" s="9">
        <v>0</v>
      </c>
      <c r="U109" s="9">
        <v>0</v>
      </c>
      <c r="V109" s="9">
        <v>0</v>
      </c>
      <c r="W109" s="9">
        <v>19174734.58</v>
      </c>
      <c r="X109" s="9">
        <v>1180583.81</v>
      </c>
      <c r="Y109" s="9">
        <v>0</v>
      </c>
      <c r="Z109" s="9">
        <v>17994150.77</v>
      </c>
      <c r="AA109" s="9">
        <v>3727580.36</v>
      </c>
      <c r="AB109" s="9">
        <v>0</v>
      </c>
      <c r="AC109" s="9">
        <v>2564637</v>
      </c>
      <c r="AD109" s="9">
        <v>0</v>
      </c>
      <c r="AE109" s="9">
        <v>1162174.9</v>
      </c>
      <c r="AF109" s="9">
        <v>768.46</v>
      </c>
      <c r="AG109" s="9">
        <v>3734681.01</v>
      </c>
      <c r="AH109" s="9">
        <v>0</v>
      </c>
      <c r="AI109" s="9">
        <v>1162174.9</v>
      </c>
      <c r="AJ109" s="9">
        <v>0</v>
      </c>
      <c r="AK109" s="9">
        <v>2571737.65</v>
      </c>
      <c r="AL109" s="9">
        <v>20565888.419999998</v>
      </c>
      <c r="AM109" s="9">
        <v>0</v>
      </c>
      <c r="AN109" s="9">
        <v>0</v>
      </c>
      <c r="AO109" s="9">
        <v>20565888.419999998</v>
      </c>
      <c r="AP109" s="9">
        <v>20565888.419999998</v>
      </c>
      <c r="AQ109" s="9">
        <v>1000</v>
      </c>
      <c r="AR109" s="9">
        <v>1789000</v>
      </c>
      <c r="AS109" s="9">
        <v>1789000</v>
      </c>
      <c r="AT109" s="9">
        <v>9498</v>
      </c>
      <c r="AU109" s="9">
        <v>16991922</v>
      </c>
      <c r="AV109" s="9">
        <v>15202922</v>
      </c>
      <c r="AW109" s="9">
        <v>3573966.419999998</v>
      </c>
      <c r="AX109" s="9">
        <v>377041</v>
      </c>
      <c r="AY109" s="9">
        <v>674526170</v>
      </c>
      <c r="AZ109" s="9">
        <v>1930000</v>
      </c>
      <c r="BA109" s="9">
        <v>3452770000</v>
      </c>
      <c r="BB109" s="9">
        <v>0.00051813</v>
      </c>
      <c r="BC109" s="9">
        <v>2778243830</v>
      </c>
      <c r="BD109" s="9">
        <v>1439491.48</v>
      </c>
      <c r="BE109" s="9">
        <v>968209</v>
      </c>
      <c r="BF109" s="9">
        <v>1732125901</v>
      </c>
      <c r="BG109" s="9">
        <v>0.00877703</v>
      </c>
      <c r="BH109" s="9">
        <v>1057599731</v>
      </c>
      <c r="BI109" s="9">
        <v>9282584.57</v>
      </c>
      <c r="BJ109" s="9">
        <v>564023</v>
      </c>
      <c r="BK109" s="9">
        <v>1009037147</v>
      </c>
      <c r="BL109" s="9">
        <v>0.00354196</v>
      </c>
      <c r="BM109" s="9">
        <v>334510977</v>
      </c>
      <c r="BN109" s="9">
        <v>1184824.5</v>
      </c>
      <c r="BO109" s="9">
        <v>11906901</v>
      </c>
      <c r="BP109" s="9">
        <v>0</v>
      </c>
      <c r="BQ109" s="9">
        <v>0</v>
      </c>
      <c r="BR109" s="9">
        <v>-152672</v>
      </c>
      <c r="BS109" s="9">
        <v>-33</v>
      </c>
      <c r="BT109" s="9">
        <v>0</v>
      </c>
      <c r="BU109" s="9">
        <v>11754196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11754196</v>
      </c>
      <c r="CC109" s="9">
        <v>1</v>
      </c>
      <c r="CD109" s="9">
        <v>11754197</v>
      </c>
      <c r="CE109" s="9">
        <v>1789</v>
      </c>
      <c r="CF109" s="9">
        <v>0</v>
      </c>
      <c r="CG109" s="9">
        <v>1789</v>
      </c>
      <c r="CH109" s="9">
        <v>17994150.77</v>
      </c>
      <c r="CI109" s="9">
        <v>2571737.65</v>
      </c>
      <c r="CJ109" s="9">
        <v>0</v>
      </c>
      <c r="CK109" s="9">
        <v>20565888.419999998</v>
      </c>
      <c r="CL109" s="9">
        <v>11495.75</v>
      </c>
      <c r="CM109" s="9"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6655.62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13107834.37</v>
      </c>
      <c r="DB109" s="9">
        <v>0</v>
      </c>
      <c r="DC109" s="9">
        <v>0</v>
      </c>
      <c r="DD109" s="9">
        <v>0</v>
      </c>
      <c r="DE109" s="9">
        <v>0</v>
      </c>
      <c r="DF109" s="9">
        <v>13107834.37</v>
      </c>
      <c r="DG109" s="9">
        <v>11797050.933</v>
      </c>
      <c r="DH109" s="9">
        <v>0</v>
      </c>
      <c r="DI109" s="9">
        <v>11906900.55</v>
      </c>
      <c r="DJ109" s="9">
        <v>0</v>
      </c>
      <c r="DK109" s="9">
        <v>0</v>
      </c>
      <c r="DL109" s="9">
        <v>0</v>
      </c>
      <c r="DM109" s="9">
        <v>0</v>
      </c>
      <c r="DN109" s="9">
        <v>0</v>
      </c>
      <c r="DO109" s="9">
        <v>0</v>
      </c>
      <c r="DP109">
        <v>1694</v>
      </c>
      <c r="DQ109">
        <f t="shared" si="1"/>
        <v>0</v>
      </c>
    </row>
    <row r="110" spans="1:121" ht="15">
      <c r="A110" s="9">
        <v>1729</v>
      </c>
      <c r="B110" s="9" t="s">
        <v>264</v>
      </c>
      <c r="C110" s="9">
        <v>791</v>
      </c>
      <c r="D110" s="9">
        <v>802</v>
      </c>
      <c r="E110" s="9">
        <v>1593</v>
      </c>
      <c r="F110" s="9">
        <v>797</v>
      </c>
      <c r="G110" s="9">
        <v>11</v>
      </c>
      <c r="H110" s="9">
        <v>0</v>
      </c>
      <c r="I110" s="9">
        <v>808</v>
      </c>
      <c r="J110" s="9">
        <v>9200377.34</v>
      </c>
      <c r="K110" s="9">
        <v>2116842.88</v>
      </c>
      <c r="L110" s="9">
        <v>6326268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757266.46</v>
      </c>
      <c r="S110" s="9">
        <v>9193172.26</v>
      </c>
      <c r="T110" s="9">
        <v>0</v>
      </c>
      <c r="U110" s="9">
        <v>0</v>
      </c>
      <c r="V110" s="9">
        <v>0</v>
      </c>
      <c r="W110" s="9">
        <v>9193172.26</v>
      </c>
      <c r="X110" s="9">
        <v>757266.46</v>
      </c>
      <c r="Y110" s="9">
        <v>0</v>
      </c>
      <c r="Z110" s="9">
        <v>8435905.8</v>
      </c>
      <c r="AA110" s="9">
        <v>534099.88</v>
      </c>
      <c r="AB110" s="9">
        <v>0</v>
      </c>
      <c r="AC110" s="9">
        <v>533796</v>
      </c>
      <c r="AD110" s="9">
        <v>0</v>
      </c>
      <c r="AE110" s="9">
        <v>0</v>
      </c>
      <c r="AF110" s="9">
        <v>303.88</v>
      </c>
      <c r="AG110" s="9">
        <v>540737.5</v>
      </c>
      <c r="AH110" s="9">
        <v>0</v>
      </c>
      <c r="AI110" s="9">
        <v>0</v>
      </c>
      <c r="AJ110" s="9">
        <v>0</v>
      </c>
      <c r="AK110" s="9">
        <v>540433.62</v>
      </c>
      <c r="AL110" s="9">
        <v>8976339.42</v>
      </c>
      <c r="AM110" s="9">
        <v>0</v>
      </c>
      <c r="AN110" s="9">
        <v>0</v>
      </c>
      <c r="AO110" s="9">
        <v>8976339.42</v>
      </c>
      <c r="AP110" s="9">
        <v>8976339.42</v>
      </c>
      <c r="AQ110" s="9">
        <v>1000</v>
      </c>
      <c r="AR110" s="9">
        <v>808000</v>
      </c>
      <c r="AS110" s="9">
        <v>808000</v>
      </c>
      <c r="AT110" s="9">
        <v>9498</v>
      </c>
      <c r="AU110" s="9">
        <v>7674384</v>
      </c>
      <c r="AV110" s="9">
        <v>6866384</v>
      </c>
      <c r="AW110" s="9">
        <v>1301955.42</v>
      </c>
      <c r="AX110" s="9">
        <v>323120</v>
      </c>
      <c r="AY110" s="9">
        <v>261080651</v>
      </c>
      <c r="AZ110" s="9">
        <v>1930000</v>
      </c>
      <c r="BA110" s="9">
        <v>1559440000</v>
      </c>
      <c r="BB110" s="9">
        <v>0.00051813</v>
      </c>
      <c r="BC110" s="9">
        <v>1298359349</v>
      </c>
      <c r="BD110" s="9">
        <v>672718.93</v>
      </c>
      <c r="BE110" s="9">
        <v>968209</v>
      </c>
      <c r="BF110" s="9">
        <v>782312872</v>
      </c>
      <c r="BG110" s="9">
        <v>0.00877703</v>
      </c>
      <c r="BH110" s="9">
        <v>521232221</v>
      </c>
      <c r="BI110" s="9">
        <v>4574870.84</v>
      </c>
      <c r="BJ110" s="9">
        <v>564023</v>
      </c>
      <c r="BK110" s="9">
        <v>455730584</v>
      </c>
      <c r="BL110" s="9">
        <v>0.00285685</v>
      </c>
      <c r="BM110" s="9">
        <v>194649933</v>
      </c>
      <c r="BN110" s="9">
        <v>556085.66</v>
      </c>
      <c r="BO110" s="9">
        <v>5803675</v>
      </c>
      <c r="BP110" s="9">
        <v>0</v>
      </c>
      <c r="BQ110" s="9">
        <v>0</v>
      </c>
      <c r="BR110" s="9">
        <v>-74416</v>
      </c>
      <c r="BS110" s="9">
        <v>-12</v>
      </c>
      <c r="BT110" s="9">
        <v>0</v>
      </c>
      <c r="BU110" s="9">
        <v>5729247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5729247</v>
      </c>
      <c r="CC110" s="9">
        <v>1</v>
      </c>
      <c r="CD110" s="9">
        <v>5729248</v>
      </c>
      <c r="CE110" s="9">
        <v>808</v>
      </c>
      <c r="CF110" s="9">
        <v>0</v>
      </c>
      <c r="CG110" s="9">
        <v>808</v>
      </c>
      <c r="CH110" s="9">
        <v>8435905.8</v>
      </c>
      <c r="CI110" s="9">
        <v>540433.62</v>
      </c>
      <c r="CJ110" s="9">
        <v>0</v>
      </c>
      <c r="CK110" s="9">
        <v>8976339.42</v>
      </c>
      <c r="CL110" s="9">
        <v>11109.33</v>
      </c>
      <c r="CM110" s="9"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7182.77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6409838.81</v>
      </c>
      <c r="DB110" s="9">
        <v>0</v>
      </c>
      <c r="DC110" s="9">
        <v>0</v>
      </c>
      <c r="DD110" s="9">
        <v>0</v>
      </c>
      <c r="DE110" s="9">
        <v>0</v>
      </c>
      <c r="DF110" s="9">
        <v>6409838.81</v>
      </c>
      <c r="DG110" s="9">
        <v>5768854.929</v>
      </c>
      <c r="DH110" s="9">
        <v>0</v>
      </c>
      <c r="DI110" s="9">
        <v>5803675.43</v>
      </c>
      <c r="DJ110" s="9">
        <v>0</v>
      </c>
      <c r="DK110" s="9">
        <v>0</v>
      </c>
      <c r="DL110" s="9">
        <v>0</v>
      </c>
      <c r="DM110" s="9">
        <v>0</v>
      </c>
      <c r="DN110" s="9">
        <v>0</v>
      </c>
      <c r="DO110" s="9">
        <v>0</v>
      </c>
      <c r="DP110">
        <v>1729</v>
      </c>
      <c r="DQ110">
        <f t="shared" si="1"/>
        <v>0</v>
      </c>
    </row>
    <row r="111" spans="1:121" ht="15">
      <c r="A111" s="9">
        <v>1736</v>
      </c>
      <c r="B111" s="9" t="s">
        <v>265</v>
      </c>
      <c r="C111" s="9">
        <v>522</v>
      </c>
      <c r="D111" s="9">
        <v>515</v>
      </c>
      <c r="E111" s="9">
        <v>1037</v>
      </c>
      <c r="F111" s="9">
        <v>519</v>
      </c>
      <c r="G111" s="9">
        <v>12</v>
      </c>
      <c r="H111" s="9">
        <v>0</v>
      </c>
      <c r="I111" s="9">
        <v>531</v>
      </c>
      <c r="J111" s="9">
        <v>5428003.07</v>
      </c>
      <c r="K111" s="9">
        <v>1472174.44</v>
      </c>
      <c r="L111" s="9">
        <v>3395265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560563.63</v>
      </c>
      <c r="S111" s="9">
        <v>5451238.41</v>
      </c>
      <c r="T111" s="9">
        <v>0</v>
      </c>
      <c r="U111" s="9">
        <v>0</v>
      </c>
      <c r="V111" s="9">
        <v>0</v>
      </c>
      <c r="W111" s="9">
        <v>5451238.41</v>
      </c>
      <c r="X111" s="9">
        <v>560563.63</v>
      </c>
      <c r="Y111" s="9">
        <v>0</v>
      </c>
      <c r="Z111" s="9">
        <v>4890674.78</v>
      </c>
      <c r="AA111" s="9">
        <v>568628.8</v>
      </c>
      <c r="AB111" s="9">
        <v>0</v>
      </c>
      <c r="AC111" s="9">
        <v>568350</v>
      </c>
      <c r="AD111" s="9">
        <v>0</v>
      </c>
      <c r="AE111" s="9">
        <v>0</v>
      </c>
      <c r="AF111" s="9">
        <v>278.8</v>
      </c>
      <c r="AG111" s="9">
        <v>568410</v>
      </c>
      <c r="AH111" s="9">
        <v>0</v>
      </c>
      <c r="AI111" s="9">
        <v>0</v>
      </c>
      <c r="AJ111" s="9">
        <v>0</v>
      </c>
      <c r="AK111" s="9">
        <v>568131.2</v>
      </c>
      <c r="AL111" s="9">
        <v>5458805.98</v>
      </c>
      <c r="AM111" s="9">
        <v>0</v>
      </c>
      <c r="AN111" s="9">
        <v>0</v>
      </c>
      <c r="AO111" s="9">
        <v>5458805.98</v>
      </c>
      <c r="AP111" s="9">
        <v>5458805.98</v>
      </c>
      <c r="AQ111" s="9">
        <v>1000</v>
      </c>
      <c r="AR111" s="9">
        <v>531000</v>
      </c>
      <c r="AS111" s="9">
        <v>531000</v>
      </c>
      <c r="AT111" s="9">
        <v>9498</v>
      </c>
      <c r="AU111" s="9">
        <v>5043438</v>
      </c>
      <c r="AV111" s="9">
        <v>4512438</v>
      </c>
      <c r="AW111" s="9">
        <v>415367.98000000045</v>
      </c>
      <c r="AX111" s="9">
        <v>402771</v>
      </c>
      <c r="AY111" s="9">
        <v>213871529</v>
      </c>
      <c r="AZ111" s="9">
        <v>1930000</v>
      </c>
      <c r="BA111" s="9">
        <v>1024830000</v>
      </c>
      <c r="BB111" s="9">
        <v>0.00051813</v>
      </c>
      <c r="BC111" s="9">
        <v>810958471</v>
      </c>
      <c r="BD111" s="9">
        <v>420181.91</v>
      </c>
      <c r="BE111" s="9">
        <v>968209</v>
      </c>
      <c r="BF111" s="9">
        <v>514118979</v>
      </c>
      <c r="BG111" s="9">
        <v>0.00877703</v>
      </c>
      <c r="BH111" s="9">
        <v>300247450</v>
      </c>
      <c r="BI111" s="9">
        <v>2635280.88</v>
      </c>
      <c r="BJ111" s="9">
        <v>564023</v>
      </c>
      <c r="BK111" s="9">
        <v>299496213</v>
      </c>
      <c r="BL111" s="9">
        <v>0.00138689</v>
      </c>
      <c r="BM111" s="9">
        <v>85624684</v>
      </c>
      <c r="BN111" s="9">
        <v>118752.02</v>
      </c>
      <c r="BO111" s="9">
        <v>3174215</v>
      </c>
      <c r="BP111" s="9">
        <v>0</v>
      </c>
      <c r="BQ111" s="9">
        <v>0</v>
      </c>
      <c r="BR111" s="9">
        <v>-40700</v>
      </c>
      <c r="BS111" s="9">
        <v>26464</v>
      </c>
      <c r="BT111" s="9">
        <v>0</v>
      </c>
      <c r="BU111" s="9">
        <v>3159979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-326</v>
      </c>
      <c r="CB111" s="9">
        <v>3159653</v>
      </c>
      <c r="CC111" s="9">
        <v>-20</v>
      </c>
      <c r="CD111" s="9">
        <v>3159633</v>
      </c>
      <c r="CE111" s="9">
        <v>531</v>
      </c>
      <c r="CF111" s="9">
        <v>0</v>
      </c>
      <c r="CG111" s="9">
        <v>531</v>
      </c>
      <c r="CH111" s="9">
        <v>4890674.78</v>
      </c>
      <c r="CI111" s="9">
        <v>568131.2</v>
      </c>
      <c r="CJ111" s="9">
        <v>0</v>
      </c>
      <c r="CK111" s="9">
        <v>5458805.98</v>
      </c>
      <c r="CL111" s="9">
        <v>10280.24</v>
      </c>
      <c r="CM111" s="9"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5977.81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3466571.92</v>
      </c>
      <c r="DB111" s="9">
        <v>0</v>
      </c>
      <c r="DC111" s="9">
        <v>0</v>
      </c>
      <c r="DD111" s="9">
        <v>0</v>
      </c>
      <c r="DE111" s="9">
        <v>0</v>
      </c>
      <c r="DF111" s="9">
        <v>3466571.92</v>
      </c>
      <c r="DG111" s="9">
        <v>3119914.728</v>
      </c>
      <c r="DH111" s="9">
        <v>0</v>
      </c>
      <c r="DI111" s="9">
        <v>3174214.81</v>
      </c>
      <c r="DJ111" s="9">
        <v>0</v>
      </c>
      <c r="DK111" s="9">
        <v>0</v>
      </c>
      <c r="DL111" s="9">
        <v>0</v>
      </c>
      <c r="DM111" s="9">
        <v>0</v>
      </c>
      <c r="DN111" s="9">
        <v>0</v>
      </c>
      <c r="DO111" s="9">
        <v>0</v>
      </c>
      <c r="DP111">
        <v>1736</v>
      </c>
      <c r="DQ111">
        <f t="shared" si="1"/>
        <v>0</v>
      </c>
    </row>
    <row r="112" spans="1:121" ht="15">
      <c r="A112" s="9">
        <v>1813</v>
      </c>
      <c r="B112" s="9" t="s">
        <v>266</v>
      </c>
      <c r="C112" s="9">
        <v>727</v>
      </c>
      <c r="D112" s="9">
        <v>732</v>
      </c>
      <c r="E112" s="9">
        <v>1459</v>
      </c>
      <c r="F112" s="9">
        <v>730</v>
      </c>
      <c r="G112" s="9">
        <v>22</v>
      </c>
      <c r="H112" s="9">
        <v>0</v>
      </c>
      <c r="I112" s="9">
        <v>752</v>
      </c>
      <c r="J112" s="9">
        <v>7975002.9</v>
      </c>
      <c r="K112" s="9">
        <v>1819643.22</v>
      </c>
      <c r="L112" s="9">
        <v>5254063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901296.68</v>
      </c>
      <c r="S112" s="9">
        <v>7971208.13</v>
      </c>
      <c r="T112" s="9">
        <v>0</v>
      </c>
      <c r="U112" s="9">
        <v>0</v>
      </c>
      <c r="V112" s="9">
        <v>0</v>
      </c>
      <c r="W112" s="9">
        <v>7971208.13</v>
      </c>
      <c r="X112" s="9">
        <v>901296.68</v>
      </c>
      <c r="Y112" s="9">
        <v>0</v>
      </c>
      <c r="Z112" s="9">
        <v>7069911.45</v>
      </c>
      <c r="AA112" s="9">
        <v>30000</v>
      </c>
      <c r="AB112" s="9">
        <v>0</v>
      </c>
      <c r="AC112" s="9">
        <v>30000</v>
      </c>
      <c r="AD112" s="9">
        <v>0</v>
      </c>
      <c r="AE112" s="9">
        <v>0</v>
      </c>
      <c r="AF112" s="9">
        <v>0</v>
      </c>
      <c r="AG112" s="9">
        <v>30000</v>
      </c>
      <c r="AH112" s="9">
        <v>0</v>
      </c>
      <c r="AI112" s="9">
        <v>0</v>
      </c>
      <c r="AJ112" s="9">
        <v>0</v>
      </c>
      <c r="AK112" s="9">
        <v>30000</v>
      </c>
      <c r="AL112" s="9">
        <v>7099911.45</v>
      </c>
      <c r="AM112" s="9">
        <v>0</v>
      </c>
      <c r="AN112" s="9">
        <v>0</v>
      </c>
      <c r="AO112" s="9">
        <v>7099911.45</v>
      </c>
      <c r="AP112" s="9">
        <v>7099911.45</v>
      </c>
      <c r="AQ112" s="9">
        <v>1000</v>
      </c>
      <c r="AR112" s="9">
        <v>752000</v>
      </c>
      <c r="AS112" s="9">
        <v>752000</v>
      </c>
      <c r="AT112" s="9">
        <v>9498</v>
      </c>
      <c r="AU112" s="9">
        <v>7142496</v>
      </c>
      <c r="AV112" s="9">
        <v>6347911.45</v>
      </c>
      <c r="AW112" s="9">
        <v>0</v>
      </c>
      <c r="AX112" s="9">
        <v>305702</v>
      </c>
      <c r="AY112" s="9">
        <v>229888124</v>
      </c>
      <c r="AZ112" s="9">
        <v>1930000</v>
      </c>
      <c r="BA112" s="9">
        <v>1451360000</v>
      </c>
      <c r="BB112" s="9">
        <v>0.00051813</v>
      </c>
      <c r="BC112" s="9">
        <v>1221471876</v>
      </c>
      <c r="BD112" s="9">
        <v>632881.22</v>
      </c>
      <c r="BE112" s="9">
        <v>968209</v>
      </c>
      <c r="BF112" s="9">
        <v>728093168</v>
      </c>
      <c r="BG112" s="9">
        <v>0.00871854</v>
      </c>
      <c r="BH112" s="9">
        <v>498205044</v>
      </c>
      <c r="BI112" s="9">
        <v>4343620.6</v>
      </c>
      <c r="BJ112" s="9">
        <v>564023</v>
      </c>
      <c r="BK112" s="9">
        <v>424145296</v>
      </c>
      <c r="BL112" s="9">
        <v>0</v>
      </c>
      <c r="BM112" s="9">
        <v>194257172</v>
      </c>
      <c r="BN112" s="9">
        <v>0</v>
      </c>
      <c r="BO112" s="9">
        <v>4976502</v>
      </c>
      <c r="BP112" s="9">
        <v>0</v>
      </c>
      <c r="BQ112" s="9">
        <v>0</v>
      </c>
      <c r="BR112" s="9">
        <v>-63810</v>
      </c>
      <c r="BS112" s="9">
        <v>-11</v>
      </c>
      <c r="BT112" s="9">
        <v>0</v>
      </c>
      <c r="BU112" s="9">
        <v>4912681</v>
      </c>
      <c r="BV112" s="9"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4912681</v>
      </c>
      <c r="CC112" s="9">
        <v>0</v>
      </c>
      <c r="CD112" s="9">
        <v>4912681</v>
      </c>
      <c r="CE112" s="9">
        <v>752</v>
      </c>
      <c r="CF112" s="9">
        <v>0</v>
      </c>
      <c r="CG112" s="9">
        <v>752</v>
      </c>
      <c r="CH112" s="9">
        <v>7069911.45</v>
      </c>
      <c r="CI112" s="9">
        <v>30000</v>
      </c>
      <c r="CJ112" s="9">
        <v>0</v>
      </c>
      <c r="CK112" s="9">
        <v>7099911.45</v>
      </c>
      <c r="CL112" s="9">
        <v>9441.37</v>
      </c>
      <c r="CM112" s="9"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6617.69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5323469.43</v>
      </c>
      <c r="DB112" s="9">
        <v>0</v>
      </c>
      <c r="DC112" s="9">
        <v>0</v>
      </c>
      <c r="DD112" s="9">
        <v>0</v>
      </c>
      <c r="DE112" s="9">
        <v>0</v>
      </c>
      <c r="DF112" s="9">
        <v>5323469.43</v>
      </c>
      <c r="DG112" s="9">
        <v>4791122.487</v>
      </c>
      <c r="DH112" s="9">
        <v>0</v>
      </c>
      <c r="DI112" s="9">
        <v>4976501.819999999</v>
      </c>
      <c r="DJ112" s="9">
        <v>0</v>
      </c>
      <c r="DK112" s="9">
        <v>0</v>
      </c>
      <c r="DL112" s="9">
        <v>0</v>
      </c>
      <c r="DM112" s="9">
        <v>0</v>
      </c>
      <c r="DN112" s="9">
        <v>0</v>
      </c>
      <c r="DO112" s="9">
        <v>0</v>
      </c>
      <c r="DP112">
        <v>1813</v>
      </c>
      <c r="DQ112">
        <f t="shared" si="1"/>
        <v>0</v>
      </c>
    </row>
    <row r="113" spans="1:121" ht="15">
      <c r="A113" s="9">
        <v>5757</v>
      </c>
      <c r="B113" s="9" t="s">
        <v>267</v>
      </c>
      <c r="C113" s="9">
        <v>635</v>
      </c>
      <c r="D113" s="9">
        <v>644</v>
      </c>
      <c r="E113" s="9">
        <v>1279</v>
      </c>
      <c r="F113" s="9">
        <v>640</v>
      </c>
      <c r="G113" s="9">
        <v>17</v>
      </c>
      <c r="H113" s="9">
        <v>0</v>
      </c>
      <c r="I113" s="9">
        <v>657</v>
      </c>
      <c r="J113" s="9">
        <v>8560197.79</v>
      </c>
      <c r="K113" s="9">
        <v>2190541.82</v>
      </c>
      <c r="L113" s="9">
        <v>4766942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1602713.97</v>
      </c>
      <c r="S113" s="9">
        <v>8386064.34</v>
      </c>
      <c r="T113" s="9">
        <v>150945.21</v>
      </c>
      <c r="U113" s="9">
        <v>0</v>
      </c>
      <c r="V113" s="9">
        <v>0</v>
      </c>
      <c r="W113" s="9">
        <v>8235119.13</v>
      </c>
      <c r="X113" s="9">
        <v>1602713.97</v>
      </c>
      <c r="Y113" s="9">
        <v>0</v>
      </c>
      <c r="Z113" s="9">
        <v>6632405.16</v>
      </c>
      <c r="AA113" s="9">
        <v>811860.21</v>
      </c>
      <c r="AB113" s="9">
        <v>150945.21</v>
      </c>
      <c r="AC113" s="9">
        <v>660800</v>
      </c>
      <c r="AD113" s="9">
        <v>0</v>
      </c>
      <c r="AE113" s="9">
        <v>0</v>
      </c>
      <c r="AF113" s="9">
        <v>115</v>
      </c>
      <c r="AG113" s="9">
        <v>835527.38</v>
      </c>
      <c r="AH113" s="9">
        <v>0</v>
      </c>
      <c r="AI113" s="9">
        <v>0</v>
      </c>
      <c r="AJ113" s="9">
        <v>0</v>
      </c>
      <c r="AK113" s="9">
        <v>835412.38</v>
      </c>
      <c r="AL113" s="9">
        <v>7467817.54</v>
      </c>
      <c r="AM113" s="9">
        <v>0</v>
      </c>
      <c r="AN113" s="9">
        <v>0</v>
      </c>
      <c r="AO113" s="9">
        <v>7467817.54</v>
      </c>
      <c r="AP113" s="9">
        <v>7467817.54</v>
      </c>
      <c r="AQ113" s="9">
        <v>1000</v>
      </c>
      <c r="AR113" s="9">
        <v>657000</v>
      </c>
      <c r="AS113" s="9">
        <v>657000</v>
      </c>
      <c r="AT113" s="9">
        <v>9498</v>
      </c>
      <c r="AU113" s="9">
        <v>6240186</v>
      </c>
      <c r="AV113" s="9">
        <v>5583186</v>
      </c>
      <c r="AW113" s="9">
        <v>1227631.54</v>
      </c>
      <c r="AX113" s="9">
        <v>403989</v>
      </c>
      <c r="AY113" s="9">
        <v>265420673</v>
      </c>
      <c r="AZ113" s="9">
        <v>1930000</v>
      </c>
      <c r="BA113" s="9">
        <v>1268010000</v>
      </c>
      <c r="BB113" s="9">
        <v>0.00051813</v>
      </c>
      <c r="BC113" s="9">
        <v>1002589327</v>
      </c>
      <c r="BD113" s="9">
        <v>519471.61</v>
      </c>
      <c r="BE113" s="9">
        <v>968209</v>
      </c>
      <c r="BF113" s="9">
        <v>636113313</v>
      </c>
      <c r="BG113" s="9">
        <v>0.00877703</v>
      </c>
      <c r="BH113" s="9">
        <v>370692640</v>
      </c>
      <c r="BI113" s="9">
        <v>3253580.42</v>
      </c>
      <c r="BJ113" s="9">
        <v>564023</v>
      </c>
      <c r="BK113" s="9">
        <v>370563111</v>
      </c>
      <c r="BL113" s="9">
        <v>0.00331288</v>
      </c>
      <c r="BM113" s="9">
        <v>105142438</v>
      </c>
      <c r="BN113" s="9">
        <v>348324.28</v>
      </c>
      <c r="BO113" s="9">
        <v>4121376</v>
      </c>
      <c r="BP113" s="9">
        <v>0</v>
      </c>
      <c r="BQ113" s="9">
        <v>0</v>
      </c>
      <c r="BR113" s="9">
        <v>-52845</v>
      </c>
      <c r="BS113" s="9">
        <v>-13</v>
      </c>
      <c r="BT113" s="9">
        <v>0</v>
      </c>
      <c r="BU113" s="9">
        <v>4068518</v>
      </c>
      <c r="BV113" s="9">
        <v>160862</v>
      </c>
      <c r="BW113" s="9">
        <v>0</v>
      </c>
      <c r="BX113" s="9">
        <v>-2063</v>
      </c>
      <c r="BY113" s="9">
        <v>0</v>
      </c>
      <c r="BZ113" s="9">
        <v>158799</v>
      </c>
      <c r="CA113" s="9">
        <v>0</v>
      </c>
      <c r="CB113" s="9">
        <v>4227317</v>
      </c>
      <c r="CC113" s="9">
        <v>0</v>
      </c>
      <c r="CD113" s="9">
        <v>4227317</v>
      </c>
      <c r="CE113" s="9">
        <v>657</v>
      </c>
      <c r="CF113" s="9">
        <v>0</v>
      </c>
      <c r="CG113" s="9">
        <v>657</v>
      </c>
      <c r="CH113" s="9">
        <v>6632405.16</v>
      </c>
      <c r="CI113" s="9">
        <v>835412.38</v>
      </c>
      <c r="CJ113" s="9">
        <v>0</v>
      </c>
      <c r="CK113" s="9">
        <v>7467817.54</v>
      </c>
      <c r="CL113" s="9">
        <v>11366.54</v>
      </c>
      <c r="CM113" s="9"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6273.02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4758042.95</v>
      </c>
      <c r="DB113" s="9">
        <v>0</v>
      </c>
      <c r="DC113" s="9">
        <v>0</v>
      </c>
      <c r="DD113" s="9">
        <v>0</v>
      </c>
      <c r="DE113" s="9">
        <v>0</v>
      </c>
      <c r="DF113" s="9">
        <v>4758042.95</v>
      </c>
      <c r="DG113" s="9">
        <v>4282238.655</v>
      </c>
      <c r="DH113" s="9">
        <v>0</v>
      </c>
      <c r="DI113" s="9">
        <v>4282238.655</v>
      </c>
      <c r="DJ113" s="9">
        <v>160862</v>
      </c>
      <c r="DK113" s="9">
        <v>160862</v>
      </c>
      <c r="DL113" s="9">
        <v>0</v>
      </c>
      <c r="DM113" s="9">
        <v>-2063</v>
      </c>
      <c r="DN113" s="9">
        <v>0</v>
      </c>
      <c r="DO113" s="9">
        <v>158799</v>
      </c>
      <c r="DP113">
        <v>5757</v>
      </c>
      <c r="DQ113">
        <f t="shared" si="1"/>
        <v>0</v>
      </c>
    </row>
    <row r="114" spans="1:121" ht="15">
      <c r="A114" s="9">
        <v>1855</v>
      </c>
      <c r="B114" s="9" t="s">
        <v>268</v>
      </c>
      <c r="C114" s="9">
        <v>530</v>
      </c>
      <c r="D114" s="9">
        <v>528</v>
      </c>
      <c r="E114" s="9">
        <v>1058</v>
      </c>
      <c r="F114" s="9">
        <v>529</v>
      </c>
      <c r="G114" s="9">
        <v>10</v>
      </c>
      <c r="H114" s="9">
        <v>0</v>
      </c>
      <c r="I114" s="9">
        <v>539</v>
      </c>
      <c r="J114" s="9">
        <v>7168172</v>
      </c>
      <c r="K114" s="9">
        <v>4806884</v>
      </c>
      <c r="L114" s="9">
        <v>1166705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1194583</v>
      </c>
      <c r="S114" s="9">
        <v>6709173</v>
      </c>
      <c r="T114" s="9">
        <v>0</v>
      </c>
      <c r="U114" s="9">
        <v>0</v>
      </c>
      <c r="V114" s="9">
        <v>0</v>
      </c>
      <c r="W114" s="9">
        <v>6709173</v>
      </c>
      <c r="X114" s="9">
        <v>1194583</v>
      </c>
      <c r="Y114" s="9">
        <v>0</v>
      </c>
      <c r="Z114" s="9">
        <v>5514590</v>
      </c>
      <c r="AA114" s="9">
        <v>358824.46</v>
      </c>
      <c r="AB114" s="9">
        <v>0</v>
      </c>
      <c r="AC114" s="9">
        <v>356680</v>
      </c>
      <c r="AD114" s="9">
        <v>0</v>
      </c>
      <c r="AE114" s="9">
        <v>0</v>
      </c>
      <c r="AF114" s="9">
        <v>2144.46</v>
      </c>
      <c r="AG114" s="9">
        <v>358810.97</v>
      </c>
      <c r="AH114" s="9">
        <v>0</v>
      </c>
      <c r="AI114" s="9">
        <v>0</v>
      </c>
      <c r="AJ114" s="9">
        <v>0</v>
      </c>
      <c r="AK114" s="9">
        <v>356666.51</v>
      </c>
      <c r="AL114" s="9">
        <v>5871256.51</v>
      </c>
      <c r="AM114" s="9">
        <v>0</v>
      </c>
      <c r="AN114" s="9">
        <v>0</v>
      </c>
      <c r="AO114" s="9">
        <v>5871256.51</v>
      </c>
      <c r="AP114" s="9">
        <v>5871256.51</v>
      </c>
      <c r="AQ114" s="9">
        <v>1000</v>
      </c>
      <c r="AR114" s="9">
        <v>539000</v>
      </c>
      <c r="AS114" s="9">
        <v>539000</v>
      </c>
      <c r="AT114" s="9">
        <v>9498</v>
      </c>
      <c r="AU114" s="9">
        <v>5119422</v>
      </c>
      <c r="AV114" s="9">
        <v>4580422</v>
      </c>
      <c r="AW114" s="9">
        <v>751834.5099999998</v>
      </c>
      <c r="AX114" s="9">
        <v>1095253</v>
      </c>
      <c r="AY114" s="9">
        <v>590341100</v>
      </c>
      <c r="AZ114" s="9">
        <v>1930000</v>
      </c>
      <c r="BA114" s="9">
        <v>1040270000</v>
      </c>
      <c r="BB114" s="9">
        <v>0.00051813</v>
      </c>
      <c r="BC114" s="9">
        <v>449928900</v>
      </c>
      <c r="BD114" s="9">
        <v>233121.66</v>
      </c>
      <c r="BE114" s="9">
        <v>968209</v>
      </c>
      <c r="BF114" s="9">
        <v>521864651</v>
      </c>
      <c r="BG114" s="9">
        <v>0.00877703</v>
      </c>
      <c r="BH114" s="9">
        <v>-68476449</v>
      </c>
      <c r="BI114" s="9">
        <v>-601019.85</v>
      </c>
      <c r="BJ114" s="9">
        <v>564023</v>
      </c>
      <c r="BK114" s="9">
        <v>304008397</v>
      </c>
      <c r="BL114" s="9">
        <v>0.00247307</v>
      </c>
      <c r="BM114" s="9">
        <v>-286332703</v>
      </c>
      <c r="BN114" s="9">
        <v>-708120.82</v>
      </c>
      <c r="BO114" s="9">
        <v>233122</v>
      </c>
      <c r="BP114" s="9">
        <v>0</v>
      </c>
      <c r="BQ114" s="9">
        <v>0</v>
      </c>
      <c r="BR114" s="9">
        <v>-2989</v>
      </c>
      <c r="BS114" s="9">
        <v>0</v>
      </c>
      <c r="BT114" s="9">
        <v>0</v>
      </c>
      <c r="BU114" s="9">
        <v>230133</v>
      </c>
      <c r="BV114" s="9">
        <v>830797</v>
      </c>
      <c r="BW114" s="9">
        <v>0</v>
      </c>
      <c r="BX114" s="9">
        <v>-10653</v>
      </c>
      <c r="BY114" s="9">
        <v>0</v>
      </c>
      <c r="BZ114" s="9">
        <v>820144</v>
      </c>
      <c r="CA114" s="9">
        <v>0</v>
      </c>
      <c r="CB114" s="9">
        <v>1050277</v>
      </c>
      <c r="CC114" s="9">
        <v>0</v>
      </c>
      <c r="CD114" s="9">
        <v>1050277</v>
      </c>
      <c r="CE114" s="9">
        <v>539</v>
      </c>
      <c r="CF114" s="9">
        <v>0</v>
      </c>
      <c r="CG114" s="9">
        <v>539</v>
      </c>
      <c r="CH114" s="9">
        <v>5514590</v>
      </c>
      <c r="CI114" s="9">
        <v>356666.51</v>
      </c>
      <c r="CJ114" s="9">
        <v>0</v>
      </c>
      <c r="CK114" s="9">
        <v>5871256.51</v>
      </c>
      <c r="CL114" s="9">
        <v>10892.87</v>
      </c>
      <c r="CM114" s="9"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432.51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233266.32</v>
      </c>
      <c r="DB114" s="9">
        <v>948865.49</v>
      </c>
      <c r="DC114" s="9">
        <v>0</v>
      </c>
      <c r="DD114" s="9">
        <v>0</v>
      </c>
      <c r="DE114" s="9">
        <v>0</v>
      </c>
      <c r="DF114" s="9">
        <v>1182131.81</v>
      </c>
      <c r="DG114" s="9">
        <v>1063918.6290000002</v>
      </c>
      <c r="DH114" s="9">
        <v>0</v>
      </c>
      <c r="DI114" s="9">
        <v>1063918.6290000002</v>
      </c>
      <c r="DJ114" s="9">
        <v>830797</v>
      </c>
      <c r="DK114" s="9">
        <v>830797</v>
      </c>
      <c r="DL114" s="9">
        <v>0</v>
      </c>
      <c r="DM114" s="9">
        <v>-10653</v>
      </c>
      <c r="DN114" s="9">
        <v>0</v>
      </c>
      <c r="DO114" s="9">
        <v>820144</v>
      </c>
      <c r="DP114">
        <v>1855</v>
      </c>
      <c r="DQ114">
        <f t="shared" si="1"/>
        <v>0</v>
      </c>
    </row>
    <row r="115" spans="1:121" ht="15">
      <c r="A115" s="9">
        <v>1862</v>
      </c>
      <c r="B115" s="9" t="s">
        <v>269</v>
      </c>
      <c r="C115" s="9">
        <v>7139</v>
      </c>
      <c r="D115" s="9">
        <v>7109</v>
      </c>
      <c r="E115" s="9">
        <v>14248</v>
      </c>
      <c r="F115" s="9">
        <v>7124</v>
      </c>
      <c r="G115" s="9">
        <v>126</v>
      </c>
      <c r="H115" s="9">
        <v>1</v>
      </c>
      <c r="I115" s="9">
        <v>7251</v>
      </c>
      <c r="J115" s="9">
        <v>76029009.98</v>
      </c>
      <c r="K115" s="9">
        <v>25785970.02</v>
      </c>
      <c r="L115" s="9">
        <v>41481173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8761866.96</v>
      </c>
      <c r="S115" s="9">
        <v>75460449.1</v>
      </c>
      <c r="T115" s="9">
        <v>663496</v>
      </c>
      <c r="U115" s="9">
        <v>0</v>
      </c>
      <c r="V115" s="9">
        <v>8390.15</v>
      </c>
      <c r="W115" s="9">
        <v>74788562.95</v>
      </c>
      <c r="X115" s="9">
        <v>8761866.96</v>
      </c>
      <c r="Y115" s="9">
        <v>0</v>
      </c>
      <c r="Z115" s="9">
        <v>66026695.99</v>
      </c>
      <c r="AA115" s="9">
        <v>5810181.41</v>
      </c>
      <c r="AB115" s="9">
        <v>663496</v>
      </c>
      <c r="AC115" s="9">
        <v>5097508</v>
      </c>
      <c r="AD115" s="9">
        <v>0</v>
      </c>
      <c r="AE115" s="9">
        <v>0</v>
      </c>
      <c r="AF115" s="9">
        <v>49177.41</v>
      </c>
      <c r="AG115" s="9">
        <v>5886050.63</v>
      </c>
      <c r="AH115" s="9">
        <v>0</v>
      </c>
      <c r="AI115" s="9">
        <v>0</v>
      </c>
      <c r="AJ115" s="9">
        <v>0</v>
      </c>
      <c r="AK115" s="9">
        <v>5836873.22</v>
      </c>
      <c r="AL115" s="9">
        <v>71863569.21000001</v>
      </c>
      <c r="AM115" s="9">
        <v>0</v>
      </c>
      <c r="AN115" s="9">
        <v>0</v>
      </c>
      <c r="AO115" s="9">
        <v>71863569.21000001</v>
      </c>
      <c r="AP115" s="9">
        <v>71863569.21000001</v>
      </c>
      <c r="AQ115" s="9">
        <v>1000</v>
      </c>
      <c r="AR115" s="9">
        <v>7251000</v>
      </c>
      <c r="AS115" s="9">
        <v>7251000</v>
      </c>
      <c r="AT115" s="9">
        <v>9498</v>
      </c>
      <c r="AU115" s="9">
        <v>68869998</v>
      </c>
      <c r="AV115" s="9">
        <v>61618998</v>
      </c>
      <c r="AW115" s="9">
        <v>2993571.2100000083</v>
      </c>
      <c r="AX115" s="9">
        <v>486328</v>
      </c>
      <c r="AY115" s="9">
        <v>3526363039</v>
      </c>
      <c r="AZ115" s="9">
        <v>1930000</v>
      </c>
      <c r="BA115" s="9">
        <v>13994430000</v>
      </c>
      <c r="BB115" s="9">
        <v>0.00051813</v>
      </c>
      <c r="BC115" s="9">
        <v>10468066961</v>
      </c>
      <c r="BD115" s="9">
        <v>5423819.53</v>
      </c>
      <c r="BE115" s="9">
        <v>968209</v>
      </c>
      <c r="BF115" s="9">
        <v>7020483459</v>
      </c>
      <c r="BG115" s="9">
        <v>0.00877703</v>
      </c>
      <c r="BH115" s="9">
        <v>3494120420</v>
      </c>
      <c r="BI115" s="9">
        <v>30667999.75</v>
      </c>
      <c r="BJ115" s="9">
        <v>564023</v>
      </c>
      <c r="BK115" s="9">
        <v>4089730773</v>
      </c>
      <c r="BL115" s="9">
        <v>0.00073197</v>
      </c>
      <c r="BM115" s="9">
        <v>563367734</v>
      </c>
      <c r="BN115" s="9">
        <v>412368.28</v>
      </c>
      <c r="BO115" s="9">
        <v>36504188</v>
      </c>
      <c r="BP115" s="9">
        <v>0</v>
      </c>
      <c r="BQ115" s="9">
        <v>0</v>
      </c>
      <c r="BR115" s="9">
        <v>-468063</v>
      </c>
      <c r="BS115" s="9">
        <v>-172</v>
      </c>
      <c r="BT115" s="9">
        <v>0</v>
      </c>
      <c r="BU115" s="9">
        <v>36035953</v>
      </c>
      <c r="BV115" s="9">
        <v>1227091</v>
      </c>
      <c r="BW115" s="9">
        <v>0</v>
      </c>
      <c r="BX115" s="9">
        <v>-15734</v>
      </c>
      <c r="BY115" s="9">
        <v>0</v>
      </c>
      <c r="BZ115" s="9">
        <v>1211357</v>
      </c>
      <c r="CA115" s="9">
        <v>2</v>
      </c>
      <c r="CB115" s="9">
        <v>37247312</v>
      </c>
      <c r="CC115" s="9">
        <v>0</v>
      </c>
      <c r="CD115" s="9">
        <v>37247312</v>
      </c>
      <c r="CE115" s="9">
        <v>7251</v>
      </c>
      <c r="CF115" s="9">
        <v>0</v>
      </c>
      <c r="CG115" s="9">
        <v>7251</v>
      </c>
      <c r="CH115" s="9">
        <v>66026695.99</v>
      </c>
      <c r="CI115" s="9">
        <v>5836873.22</v>
      </c>
      <c r="CJ115" s="9">
        <v>0</v>
      </c>
      <c r="CK115" s="9">
        <v>71863569.21000001</v>
      </c>
      <c r="CL115" s="9">
        <v>9910.85</v>
      </c>
      <c r="CM115" s="9"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5034.37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41923643.16</v>
      </c>
      <c r="DB115" s="9">
        <v>0</v>
      </c>
      <c r="DC115" s="9">
        <v>0</v>
      </c>
      <c r="DD115" s="9">
        <v>0</v>
      </c>
      <c r="DE115" s="9">
        <v>0</v>
      </c>
      <c r="DF115" s="9">
        <v>41923643.16</v>
      </c>
      <c r="DG115" s="9">
        <v>37731278.844</v>
      </c>
      <c r="DH115" s="9">
        <v>0</v>
      </c>
      <c r="DI115" s="9">
        <v>37731278.844</v>
      </c>
      <c r="DJ115" s="9">
        <v>1227091</v>
      </c>
      <c r="DK115" s="9">
        <v>1227091</v>
      </c>
      <c r="DL115" s="9">
        <v>0</v>
      </c>
      <c r="DM115" s="9">
        <v>-15734</v>
      </c>
      <c r="DN115" s="9">
        <v>0</v>
      </c>
      <c r="DO115" s="9">
        <v>1211357</v>
      </c>
      <c r="DP115">
        <v>1862</v>
      </c>
      <c r="DQ115">
        <f t="shared" si="1"/>
        <v>0</v>
      </c>
    </row>
    <row r="116" spans="1:121" ht="15">
      <c r="A116" s="9">
        <v>1870</v>
      </c>
      <c r="B116" s="9" t="s">
        <v>270</v>
      </c>
      <c r="C116" s="9">
        <v>238</v>
      </c>
      <c r="D116" s="9">
        <v>244</v>
      </c>
      <c r="E116" s="9">
        <v>482</v>
      </c>
      <c r="F116" s="9">
        <v>241</v>
      </c>
      <c r="G116" s="9">
        <v>0</v>
      </c>
      <c r="H116" s="9">
        <v>0</v>
      </c>
      <c r="I116" s="9">
        <v>241</v>
      </c>
      <c r="J116" s="9">
        <v>3352734.54</v>
      </c>
      <c r="K116" s="9">
        <v>2939722</v>
      </c>
      <c r="L116" s="9">
        <v>16655</v>
      </c>
      <c r="M116" s="9">
        <v>0</v>
      </c>
      <c r="N116" s="9">
        <v>0</v>
      </c>
      <c r="O116" s="9">
        <v>0</v>
      </c>
      <c r="P116" s="9">
        <v>0</v>
      </c>
      <c r="Q116" s="9">
        <v>79.58</v>
      </c>
      <c r="R116" s="9">
        <v>396277.96</v>
      </c>
      <c r="S116" s="9">
        <v>3305907.79</v>
      </c>
      <c r="T116" s="9">
        <v>40430.34</v>
      </c>
      <c r="U116" s="9">
        <v>0</v>
      </c>
      <c r="V116" s="9">
        <v>71.04</v>
      </c>
      <c r="W116" s="9">
        <v>3265406.41</v>
      </c>
      <c r="X116" s="9">
        <v>396277.96</v>
      </c>
      <c r="Y116" s="9">
        <v>0</v>
      </c>
      <c r="Z116" s="9">
        <v>2869128.45</v>
      </c>
      <c r="AA116" s="9">
        <v>394023.34</v>
      </c>
      <c r="AB116" s="9">
        <v>40430.34</v>
      </c>
      <c r="AC116" s="9">
        <v>353593</v>
      </c>
      <c r="AD116" s="9">
        <v>0</v>
      </c>
      <c r="AE116" s="9">
        <v>0</v>
      </c>
      <c r="AF116" s="9">
        <v>0</v>
      </c>
      <c r="AG116" s="9">
        <v>384557.84</v>
      </c>
      <c r="AH116" s="9">
        <v>0</v>
      </c>
      <c r="AI116" s="9">
        <v>0</v>
      </c>
      <c r="AJ116" s="9">
        <v>0</v>
      </c>
      <c r="AK116" s="9">
        <v>384557.84</v>
      </c>
      <c r="AL116" s="9">
        <v>3253686.29</v>
      </c>
      <c r="AM116" s="9">
        <v>0</v>
      </c>
      <c r="AN116" s="9">
        <v>0</v>
      </c>
      <c r="AO116" s="9">
        <v>3253686.29</v>
      </c>
      <c r="AP116" s="9">
        <v>3253686.29</v>
      </c>
      <c r="AQ116" s="9">
        <v>1000</v>
      </c>
      <c r="AR116" s="9">
        <v>241000</v>
      </c>
      <c r="AS116" s="9">
        <v>241000</v>
      </c>
      <c r="AT116" s="9">
        <v>9498</v>
      </c>
      <c r="AU116" s="9">
        <v>2289018</v>
      </c>
      <c r="AV116" s="9">
        <v>2048018</v>
      </c>
      <c r="AW116" s="9">
        <v>964668.29</v>
      </c>
      <c r="AX116" s="9">
        <v>5327905</v>
      </c>
      <c r="AY116" s="9">
        <v>1284024994</v>
      </c>
      <c r="AZ116" s="9">
        <v>2895000</v>
      </c>
      <c r="BA116" s="9">
        <v>697695000</v>
      </c>
      <c r="BB116" s="9">
        <v>0.00034542</v>
      </c>
      <c r="BC116" s="9">
        <v>-586329994</v>
      </c>
      <c r="BD116" s="9">
        <v>0</v>
      </c>
      <c r="BE116" s="9">
        <v>1452313</v>
      </c>
      <c r="BF116" s="9">
        <v>350007433</v>
      </c>
      <c r="BG116" s="9">
        <v>0.00585136</v>
      </c>
      <c r="BH116" s="9">
        <v>-934017561</v>
      </c>
      <c r="BI116" s="9">
        <v>-5465273</v>
      </c>
      <c r="BJ116" s="9">
        <v>846034</v>
      </c>
      <c r="BK116" s="9">
        <v>203894194</v>
      </c>
      <c r="BL116" s="9">
        <v>0.00473122</v>
      </c>
      <c r="BM116" s="9">
        <v>-1080130800</v>
      </c>
      <c r="BN116" s="9">
        <v>-5110336.44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15188</v>
      </c>
      <c r="BW116" s="9">
        <v>0</v>
      </c>
      <c r="BX116" s="9">
        <v>-195</v>
      </c>
      <c r="BY116" s="9">
        <v>0</v>
      </c>
      <c r="BZ116" s="9">
        <v>14993</v>
      </c>
      <c r="CA116" s="9">
        <v>0</v>
      </c>
      <c r="CB116" s="9">
        <v>14993</v>
      </c>
      <c r="CC116" s="9">
        <v>0</v>
      </c>
      <c r="CD116" s="9">
        <v>14993</v>
      </c>
      <c r="CE116" s="9">
        <v>241</v>
      </c>
      <c r="CF116" s="9">
        <v>0</v>
      </c>
      <c r="CG116" s="9">
        <v>241</v>
      </c>
      <c r="CH116" s="9">
        <v>2869128.45</v>
      </c>
      <c r="CI116" s="9">
        <v>384557.84</v>
      </c>
      <c r="CJ116" s="9">
        <v>0</v>
      </c>
      <c r="CK116" s="9">
        <v>3253686.29</v>
      </c>
      <c r="CL116" s="9">
        <v>13500.77</v>
      </c>
      <c r="CM116" s="9"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16875.75</v>
      </c>
      <c r="DC116" s="9">
        <v>0</v>
      </c>
      <c r="DD116" s="9">
        <v>0</v>
      </c>
      <c r="DE116" s="9">
        <v>0</v>
      </c>
      <c r="DF116" s="9">
        <v>16875.75</v>
      </c>
      <c r="DG116" s="9">
        <v>15188.175000000001</v>
      </c>
      <c r="DH116" s="9">
        <v>0</v>
      </c>
      <c r="DI116" s="9">
        <v>15188.175000000001</v>
      </c>
      <c r="DJ116" s="9">
        <v>15188</v>
      </c>
      <c r="DK116" s="9">
        <v>15188</v>
      </c>
      <c r="DL116" s="9">
        <v>0</v>
      </c>
      <c r="DM116" s="9">
        <v>-195</v>
      </c>
      <c r="DN116" s="9">
        <v>0</v>
      </c>
      <c r="DO116" s="9">
        <v>14993</v>
      </c>
      <c r="DP116">
        <v>1870</v>
      </c>
      <c r="DQ116">
        <f t="shared" si="1"/>
        <v>0</v>
      </c>
    </row>
    <row r="117" spans="1:121" ht="15">
      <c r="A117" s="9">
        <v>1883</v>
      </c>
      <c r="B117" s="9" t="s">
        <v>271</v>
      </c>
      <c r="C117" s="9">
        <v>2760</v>
      </c>
      <c r="D117" s="9">
        <v>2763</v>
      </c>
      <c r="E117" s="9">
        <v>5523</v>
      </c>
      <c r="F117" s="9">
        <v>2762</v>
      </c>
      <c r="G117" s="9">
        <v>96</v>
      </c>
      <c r="H117" s="9">
        <v>0</v>
      </c>
      <c r="I117" s="9">
        <v>2858</v>
      </c>
      <c r="J117" s="9">
        <v>31283358.73</v>
      </c>
      <c r="K117" s="9">
        <v>12677238</v>
      </c>
      <c r="L117" s="9">
        <v>15520864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3085256.73</v>
      </c>
      <c r="S117" s="9">
        <v>32589891.99</v>
      </c>
      <c r="T117" s="9">
        <v>3059003.87</v>
      </c>
      <c r="U117" s="9">
        <v>0</v>
      </c>
      <c r="V117" s="9">
        <v>8992.04</v>
      </c>
      <c r="W117" s="9">
        <v>29521896.08</v>
      </c>
      <c r="X117" s="9">
        <v>3085256.73</v>
      </c>
      <c r="Y117" s="9">
        <v>0</v>
      </c>
      <c r="Z117" s="9">
        <v>26436639.35</v>
      </c>
      <c r="AA117" s="9">
        <v>5611001.02</v>
      </c>
      <c r="AB117" s="9">
        <v>3059003.87</v>
      </c>
      <c r="AC117" s="9">
        <v>2548517</v>
      </c>
      <c r="AD117" s="9">
        <v>0</v>
      </c>
      <c r="AE117" s="9">
        <v>0</v>
      </c>
      <c r="AF117" s="9">
        <v>3480.15</v>
      </c>
      <c r="AG117" s="9">
        <v>5644971.75</v>
      </c>
      <c r="AH117" s="9">
        <v>0</v>
      </c>
      <c r="AI117" s="9">
        <v>4396.76</v>
      </c>
      <c r="AJ117" s="9">
        <v>0</v>
      </c>
      <c r="AK117" s="9">
        <v>5637094.84</v>
      </c>
      <c r="AL117" s="9">
        <v>32073734.19</v>
      </c>
      <c r="AM117" s="9">
        <v>0</v>
      </c>
      <c r="AN117" s="9">
        <v>0</v>
      </c>
      <c r="AO117" s="9">
        <v>32073734.19</v>
      </c>
      <c r="AP117" s="9">
        <v>32073734.19</v>
      </c>
      <c r="AQ117" s="9">
        <v>1000</v>
      </c>
      <c r="AR117" s="9">
        <v>2858000</v>
      </c>
      <c r="AS117" s="9">
        <v>2858000</v>
      </c>
      <c r="AT117" s="9">
        <v>9498</v>
      </c>
      <c r="AU117" s="9">
        <v>27145284</v>
      </c>
      <c r="AV117" s="9">
        <v>24287284</v>
      </c>
      <c r="AW117" s="9">
        <v>4928450.190000001</v>
      </c>
      <c r="AX117" s="9">
        <v>499816</v>
      </c>
      <c r="AY117" s="9">
        <v>1428475472</v>
      </c>
      <c r="AZ117" s="9">
        <v>1930000</v>
      </c>
      <c r="BA117" s="9">
        <v>5515940000</v>
      </c>
      <c r="BB117" s="9">
        <v>0.00051813</v>
      </c>
      <c r="BC117" s="9">
        <v>4087464528</v>
      </c>
      <c r="BD117" s="9">
        <v>2117838</v>
      </c>
      <c r="BE117" s="9">
        <v>968209</v>
      </c>
      <c r="BF117" s="9">
        <v>2767141322</v>
      </c>
      <c r="BG117" s="9">
        <v>0.00877703</v>
      </c>
      <c r="BH117" s="9">
        <v>1338665850</v>
      </c>
      <c r="BI117" s="9">
        <v>11749510.33</v>
      </c>
      <c r="BJ117" s="9">
        <v>564023</v>
      </c>
      <c r="BK117" s="9">
        <v>1611977734</v>
      </c>
      <c r="BL117" s="9">
        <v>0.00305739</v>
      </c>
      <c r="BM117" s="9">
        <v>183502262</v>
      </c>
      <c r="BN117" s="9">
        <v>561037.98</v>
      </c>
      <c r="BO117" s="9">
        <v>14428386</v>
      </c>
      <c r="BP117" s="9">
        <v>0</v>
      </c>
      <c r="BQ117" s="9">
        <v>0</v>
      </c>
      <c r="BR117" s="9">
        <v>-185003</v>
      </c>
      <c r="BS117" s="9">
        <v>-71</v>
      </c>
      <c r="BT117" s="9">
        <v>0</v>
      </c>
      <c r="BU117" s="9">
        <v>14243312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1</v>
      </c>
      <c r="CB117" s="9">
        <v>14243313</v>
      </c>
      <c r="CC117" s="9">
        <v>0</v>
      </c>
      <c r="CD117" s="9">
        <v>14243313</v>
      </c>
      <c r="CE117" s="9">
        <v>2858</v>
      </c>
      <c r="CF117" s="9">
        <v>0</v>
      </c>
      <c r="CG117" s="9">
        <v>2858</v>
      </c>
      <c r="CH117" s="9">
        <v>26436639.35</v>
      </c>
      <c r="CI117" s="9">
        <v>5637094.84</v>
      </c>
      <c r="CJ117" s="9">
        <v>0</v>
      </c>
      <c r="CK117" s="9">
        <v>32073734.19</v>
      </c>
      <c r="CL117" s="9">
        <v>11222.44</v>
      </c>
      <c r="CM117" s="9"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5048.42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15735675.55</v>
      </c>
      <c r="DB117" s="9">
        <v>0</v>
      </c>
      <c r="DC117" s="9">
        <v>0</v>
      </c>
      <c r="DD117" s="9">
        <v>0</v>
      </c>
      <c r="DE117" s="9">
        <v>9880</v>
      </c>
      <c r="DF117" s="9">
        <v>15725795.55</v>
      </c>
      <c r="DG117" s="9">
        <v>14153215.995000001</v>
      </c>
      <c r="DH117" s="9">
        <v>0</v>
      </c>
      <c r="DI117" s="9">
        <v>14428386.31</v>
      </c>
      <c r="DJ117" s="9">
        <v>0</v>
      </c>
      <c r="DK117" s="9">
        <v>0</v>
      </c>
      <c r="DL117" s="9">
        <v>0</v>
      </c>
      <c r="DM117" s="9">
        <v>0</v>
      </c>
      <c r="DN117" s="9">
        <v>0</v>
      </c>
      <c r="DO117" s="9">
        <v>0</v>
      </c>
      <c r="DP117">
        <v>1883</v>
      </c>
      <c r="DQ117">
        <f t="shared" si="1"/>
        <v>0</v>
      </c>
    </row>
    <row r="118" spans="1:121" ht="15">
      <c r="A118" s="9">
        <v>1890</v>
      </c>
      <c r="B118" s="9" t="s">
        <v>272</v>
      </c>
      <c r="C118" s="9">
        <v>742.85</v>
      </c>
      <c r="D118" s="9">
        <v>748.85</v>
      </c>
      <c r="E118" s="9">
        <v>1491.7</v>
      </c>
      <c r="F118" s="9">
        <v>746</v>
      </c>
      <c r="G118" s="9">
        <v>5</v>
      </c>
      <c r="H118" s="9">
        <v>0</v>
      </c>
      <c r="I118" s="9">
        <v>751</v>
      </c>
      <c r="J118" s="9">
        <v>11530716.9</v>
      </c>
      <c r="K118" s="9">
        <v>8749997</v>
      </c>
      <c r="L118" s="9">
        <v>325592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2455127.9</v>
      </c>
      <c r="S118" s="9">
        <v>11903115.15</v>
      </c>
      <c r="T118" s="9">
        <v>151076.92</v>
      </c>
      <c r="U118" s="9">
        <v>0</v>
      </c>
      <c r="V118" s="9">
        <v>80.22</v>
      </c>
      <c r="W118" s="9">
        <v>11751958.01</v>
      </c>
      <c r="X118" s="9">
        <v>2455127.9</v>
      </c>
      <c r="Y118" s="9">
        <v>0</v>
      </c>
      <c r="Z118" s="9">
        <v>9296830.11</v>
      </c>
      <c r="AA118" s="9">
        <v>2701024.23</v>
      </c>
      <c r="AB118" s="9">
        <v>151076.92</v>
      </c>
      <c r="AC118" s="9">
        <v>814384</v>
      </c>
      <c r="AD118" s="9">
        <v>0</v>
      </c>
      <c r="AE118" s="9">
        <v>1709329.5</v>
      </c>
      <c r="AF118" s="9">
        <v>26233.81</v>
      </c>
      <c r="AG118" s="9">
        <v>2703313.03</v>
      </c>
      <c r="AH118" s="9">
        <v>0</v>
      </c>
      <c r="AI118" s="9">
        <v>1683654.08</v>
      </c>
      <c r="AJ118" s="9">
        <v>0</v>
      </c>
      <c r="AK118" s="9">
        <v>993425.14</v>
      </c>
      <c r="AL118" s="9">
        <v>10290255.25</v>
      </c>
      <c r="AM118" s="9">
        <v>0</v>
      </c>
      <c r="AN118" s="9">
        <v>0</v>
      </c>
      <c r="AO118" s="9">
        <v>10290255.25</v>
      </c>
      <c r="AP118" s="9">
        <v>10290255.25</v>
      </c>
      <c r="AQ118" s="9">
        <v>1000</v>
      </c>
      <c r="AR118" s="9">
        <v>751000</v>
      </c>
      <c r="AS118" s="9">
        <v>751000</v>
      </c>
      <c r="AT118" s="9">
        <v>9498</v>
      </c>
      <c r="AU118" s="9">
        <v>7132998</v>
      </c>
      <c r="AV118" s="9">
        <v>6381998</v>
      </c>
      <c r="AW118" s="9">
        <v>3157257.25</v>
      </c>
      <c r="AX118" s="9">
        <v>1566888</v>
      </c>
      <c r="AY118" s="9">
        <v>1176733071</v>
      </c>
      <c r="AZ118" s="9">
        <v>2895000</v>
      </c>
      <c r="BA118" s="9">
        <v>2174145000</v>
      </c>
      <c r="BB118" s="9">
        <v>0.00034542</v>
      </c>
      <c r="BC118" s="9">
        <v>997411929</v>
      </c>
      <c r="BD118" s="9">
        <v>344526.03</v>
      </c>
      <c r="BE118" s="9">
        <v>1452313</v>
      </c>
      <c r="BF118" s="9">
        <v>1090687063</v>
      </c>
      <c r="BG118" s="9">
        <v>0.00585136</v>
      </c>
      <c r="BH118" s="9">
        <v>-86046008</v>
      </c>
      <c r="BI118" s="9">
        <v>-503486.17</v>
      </c>
      <c r="BJ118" s="9">
        <v>846034</v>
      </c>
      <c r="BK118" s="9">
        <v>635371534</v>
      </c>
      <c r="BL118" s="9">
        <v>0.00496915</v>
      </c>
      <c r="BM118" s="9">
        <v>-541361537</v>
      </c>
      <c r="BN118" s="9">
        <v>-2690106.68</v>
      </c>
      <c r="BO118" s="9">
        <v>344526</v>
      </c>
      <c r="BP118" s="9">
        <v>0</v>
      </c>
      <c r="BQ118" s="9">
        <v>0</v>
      </c>
      <c r="BR118" s="9">
        <v>-4418</v>
      </c>
      <c r="BS118" s="9">
        <v>0</v>
      </c>
      <c r="BT118" s="9">
        <v>0</v>
      </c>
      <c r="BU118" s="9">
        <v>340108</v>
      </c>
      <c r="BV118" s="9">
        <v>1253298</v>
      </c>
      <c r="BW118" s="9">
        <v>0</v>
      </c>
      <c r="BX118" s="9">
        <v>-16070</v>
      </c>
      <c r="BY118" s="9">
        <v>0</v>
      </c>
      <c r="BZ118" s="9">
        <v>1237228</v>
      </c>
      <c r="CA118" s="9">
        <v>0</v>
      </c>
      <c r="CB118" s="9">
        <v>1577336</v>
      </c>
      <c r="CC118" s="9">
        <v>0</v>
      </c>
      <c r="CD118" s="9">
        <v>1577336</v>
      </c>
      <c r="CE118" s="9">
        <v>751</v>
      </c>
      <c r="CF118" s="9">
        <v>92.51</v>
      </c>
      <c r="CG118" s="9">
        <v>843.51</v>
      </c>
      <c r="CH118" s="9">
        <v>9296830.11</v>
      </c>
      <c r="CI118" s="9">
        <v>993425.14</v>
      </c>
      <c r="CJ118" s="9">
        <v>1137362</v>
      </c>
      <c r="CK118" s="9">
        <v>11427617.25</v>
      </c>
      <c r="CL118" s="9">
        <v>13547.7</v>
      </c>
      <c r="CM118" s="9">
        <v>1253298</v>
      </c>
      <c r="CN118" s="9">
        <v>1253298</v>
      </c>
      <c r="CO118" s="9">
        <v>0</v>
      </c>
      <c r="CP118" s="9">
        <v>-16070</v>
      </c>
      <c r="CQ118" s="9">
        <v>0</v>
      </c>
      <c r="CR118" s="9">
        <v>1237228</v>
      </c>
      <c r="CS118" s="9">
        <v>458.76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330754.28</v>
      </c>
      <c r="DB118" s="9">
        <v>0</v>
      </c>
      <c r="DC118" s="9">
        <v>1151542.93</v>
      </c>
      <c r="DD118" s="9">
        <v>0</v>
      </c>
      <c r="DE118" s="9">
        <v>0</v>
      </c>
      <c r="DF118" s="9">
        <v>1482297.21</v>
      </c>
      <c r="DG118" s="9">
        <v>1334067.489</v>
      </c>
      <c r="DH118" s="9">
        <v>1253297.73</v>
      </c>
      <c r="DI118" s="9">
        <v>1597823.76</v>
      </c>
      <c r="DJ118" s="9">
        <v>0</v>
      </c>
      <c r="DK118" s="9">
        <v>0</v>
      </c>
      <c r="DL118" s="9">
        <v>0</v>
      </c>
      <c r="DM118" s="9">
        <v>0</v>
      </c>
      <c r="DN118" s="9">
        <v>0</v>
      </c>
      <c r="DO118" s="9">
        <v>0</v>
      </c>
      <c r="DP118">
        <v>1890</v>
      </c>
      <c r="DQ118">
        <f t="shared" si="1"/>
        <v>0</v>
      </c>
    </row>
    <row r="119" spans="1:121" ht="15">
      <c r="A119" s="9">
        <v>1900</v>
      </c>
      <c r="B119" s="9" t="s">
        <v>273</v>
      </c>
      <c r="C119" s="9">
        <v>3900.35</v>
      </c>
      <c r="D119" s="9">
        <v>3906.1</v>
      </c>
      <c r="E119" s="9">
        <v>7806.45</v>
      </c>
      <c r="F119" s="9">
        <v>3903</v>
      </c>
      <c r="G119" s="9">
        <v>57</v>
      </c>
      <c r="H119" s="9">
        <v>0</v>
      </c>
      <c r="I119" s="9">
        <v>3960</v>
      </c>
      <c r="J119" s="9">
        <v>48642921.19</v>
      </c>
      <c r="K119" s="9">
        <v>28795875</v>
      </c>
      <c r="L119" s="9">
        <v>14226021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5621025.19</v>
      </c>
      <c r="S119" s="9">
        <v>46817164.9</v>
      </c>
      <c r="T119" s="9">
        <v>0</v>
      </c>
      <c r="U119" s="9">
        <v>0</v>
      </c>
      <c r="V119" s="9">
        <v>41354.26</v>
      </c>
      <c r="W119" s="9">
        <v>46775810.64</v>
      </c>
      <c r="X119" s="9">
        <v>5621025.19</v>
      </c>
      <c r="Y119" s="9">
        <v>0</v>
      </c>
      <c r="Z119" s="9">
        <v>41154785.45</v>
      </c>
      <c r="AA119" s="9">
        <v>2371236.76</v>
      </c>
      <c r="AB119" s="9">
        <v>0</v>
      </c>
      <c r="AC119" s="9">
        <v>2369476</v>
      </c>
      <c r="AD119" s="9">
        <v>0</v>
      </c>
      <c r="AE119" s="9">
        <v>0</v>
      </c>
      <c r="AF119" s="9">
        <v>1760.76</v>
      </c>
      <c r="AG119" s="9">
        <v>2042182.5</v>
      </c>
      <c r="AH119" s="9">
        <v>0</v>
      </c>
      <c r="AI119" s="9">
        <v>0</v>
      </c>
      <c r="AJ119" s="9">
        <v>0</v>
      </c>
      <c r="AK119" s="9">
        <v>2040421.74</v>
      </c>
      <c r="AL119" s="9">
        <v>43195207.190000005</v>
      </c>
      <c r="AM119" s="9">
        <v>0</v>
      </c>
      <c r="AN119" s="9">
        <v>0</v>
      </c>
      <c r="AO119" s="9">
        <v>43195207.190000005</v>
      </c>
      <c r="AP119" s="9">
        <v>43195207.190000005</v>
      </c>
      <c r="AQ119" s="9">
        <v>1000</v>
      </c>
      <c r="AR119" s="9">
        <v>3960000</v>
      </c>
      <c r="AS119" s="9">
        <v>3960000</v>
      </c>
      <c r="AT119" s="9">
        <v>9498</v>
      </c>
      <c r="AU119" s="9">
        <v>37612080</v>
      </c>
      <c r="AV119" s="9">
        <v>33652080</v>
      </c>
      <c r="AW119" s="9">
        <v>5583127.190000005</v>
      </c>
      <c r="AX119" s="9">
        <v>657244</v>
      </c>
      <c r="AY119" s="9">
        <v>2602685529</v>
      </c>
      <c r="AZ119" s="9">
        <v>1930000</v>
      </c>
      <c r="BA119" s="9">
        <v>7642800000</v>
      </c>
      <c r="BB119" s="9">
        <v>0.00051813</v>
      </c>
      <c r="BC119" s="9">
        <v>5040114471</v>
      </c>
      <c r="BD119" s="9">
        <v>2611434.51</v>
      </c>
      <c r="BE119" s="9">
        <v>968209</v>
      </c>
      <c r="BF119" s="9">
        <v>3834107640</v>
      </c>
      <c r="BG119" s="9">
        <v>0.00877703</v>
      </c>
      <c r="BH119" s="9">
        <v>1231422111</v>
      </c>
      <c r="BI119" s="9">
        <v>10808228.81</v>
      </c>
      <c r="BJ119" s="9">
        <v>564023</v>
      </c>
      <c r="BK119" s="9">
        <v>2233531080</v>
      </c>
      <c r="BL119" s="9">
        <v>0.00249969</v>
      </c>
      <c r="BM119" s="9">
        <v>-369154449</v>
      </c>
      <c r="BN119" s="9">
        <v>-922771.68</v>
      </c>
      <c r="BO119" s="9">
        <v>12496892</v>
      </c>
      <c r="BP119" s="9">
        <v>0</v>
      </c>
      <c r="BQ119" s="9">
        <v>0</v>
      </c>
      <c r="BR119" s="9">
        <v>-160237</v>
      </c>
      <c r="BS119" s="9">
        <v>-137</v>
      </c>
      <c r="BT119" s="9">
        <v>0</v>
      </c>
      <c r="BU119" s="9">
        <v>12336518</v>
      </c>
      <c r="BV119" s="9">
        <v>2006687</v>
      </c>
      <c r="BW119" s="9">
        <v>0</v>
      </c>
      <c r="BX119" s="9">
        <v>-25730</v>
      </c>
      <c r="BY119" s="9">
        <v>0</v>
      </c>
      <c r="BZ119" s="9">
        <v>1980957</v>
      </c>
      <c r="CA119" s="9">
        <v>2</v>
      </c>
      <c r="CB119" s="9">
        <v>14317477</v>
      </c>
      <c r="CC119" s="9">
        <v>0</v>
      </c>
      <c r="CD119" s="9">
        <v>14317477</v>
      </c>
      <c r="CE119" s="9">
        <v>3960</v>
      </c>
      <c r="CF119" s="9">
        <v>132.21</v>
      </c>
      <c r="CG119" s="9">
        <v>4092.21</v>
      </c>
      <c r="CH119" s="9">
        <v>41154785.45</v>
      </c>
      <c r="CI119" s="9">
        <v>2040421.74</v>
      </c>
      <c r="CJ119" s="9">
        <v>1678596</v>
      </c>
      <c r="CK119" s="9">
        <v>44873803.190000005</v>
      </c>
      <c r="CL119" s="9">
        <v>10965.66</v>
      </c>
      <c r="CM119" s="9">
        <v>1449770</v>
      </c>
      <c r="CN119" s="9">
        <v>1449770</v>
      </c>
      <c r="CO119" s="9">
        <v>0</v>
      </c>
      <c r="CP119" s="9">
        <v>-18589</v>
      </c>
      <c r="CQ119" s="9">
        <v>0</v>
      </c>
      <c r="CR119" s="9">
        <v>1431181</v>
      </c>
      <c r="CS119" s="9">
        <v>3155.78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14438701.49</v>
      </c>
      <c r="DB119" s="9">
        <v>0</v>
      </c>
      <c r="DC119" s="9">
        <v>1699526.47</v>
      </c>
      <c r="DD119" s="9">
        <v>0</v>
      </c>
      <c r="DE119" s="9">
        <v>23141</v>
      </c>
      <c r="DF119" s="9">
        <v>16115086.96</v>
      </c>
      <c r="DG119" s="9">
        <v>14503578.264</v>
      </c>
      <c r="DH119" s="9">
        <v>1449769.91</v>
      </c>
      <c r="DI119" s="9">
        <v>14503578.264</v>
      </c>
      <c r="DJ119" s="9">
        <v>556917</v>
      </c>
      <c r="DK119" s="9">
        <v>556917</v>
      </c>
      <c r="DL119" s="9">
        <v>0</v>
      </c>
      <c r="DM119" s="9">
        <v>-7141</v>
      </c>
      <c r="DN119" s="9">
        <v>0</v>
      </c>
      <c r="DO119" s="9">
        <v>549776</v>
      </c>
      <c r="DP119">
        <v>1900</v>
      </c>
      <c r="DQ119">
        <f t="shared" si="1"/>
        <v>0</v>
      </c>
    </row>
    <row r="120" spans="1:121" ht="15">
      <c r="A120" s="9">
        <v>1939</v>
      </c>
      <c r="B120" s="9" t="s">
        <v>274</v>
      </c>
      <c r="C120" s="9">
        <v>527</v>
      </c>
      <c r="D120" s="9">
        <v>518</v>
      </c>
      <c r="E120" s="9">
        <v>1045</v>
      </c>
      <c r="F120" s="9">
        <v>523</v>
      </c>
      <c r="G120" s="9">
        <v>15</v>
      </c>
      <c r="H120" s="9">
        <v>0</v>
      </c>
      <c r="I120" s="9">
        <v>538</v>
      </c>
      <c r="J120" s="9">
        <v>5858615.21</v>
      </c>
      <c r="K120" s="9">
        <v>2354005.98</v>
      </c>
      <c r="L120" s="9">
        <v>2640785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863824.23</v>
      </c>
      <c r="S120" s="9">
        <v>5846542.26</v>
      </c>
      <c r="T120" s="9">
        <v>0</v>
      </c>
      <c r="U120" s="9">
        <v>0</v>
      </c>
      <c r="V120" s="9">
        <v>0</v>
      </c>
      <c r="W120" s="9">
        <v>5846542.26</v>
      </c>
      <c r="X120" s="9">
        <v>863824.23</v>
      </c>
      <c r="Y120" s="9">
        <v>0</v>
      </c>
      <c r="Z120" s="9">
        <v>4982718.03</v>
      </c>
      <c r="AA120" s="9">
        <v>1077050.46</v>
      </c>
      <c r="AB120" s="9">
        <v>0</v>
      </c>
      <c r="AC120" s="9">
        <v>1076978</v>
      </c>
      <c r="AD120" s="9">
        <v>0</v>
      </c>
      <c r="AE120" s="9">
        <v>0</v>
      </c>
      <c r="AF120" s="9">
        <v>72.46</v>
      </c>
      <c r="AG120" s="9">
        <v>1091331.33</v>
      </c>
      <c r="AH120" s="9">
        <v>0</v>
      </c>
      <c r="AI120" s="9">
        <v>0</v>
      </c>
      <c r="AJ120" s="9">
        <v>0</v>
      </c>
      <c r="AK120" s="9">
        <v>1091258.87</v>
      </c>
      <c r="AL120" s="9">
        <v>6073976.9</v>
      </c>
      <c r="AM120" s="9">
        <v>0</v>
      </c>
      <c r="AN120" s="9">
        <v>0</v>
      </c>
      <c r="AO120" s="9">
        <v>6073976.9</v>
      </c>
      <c r="AP120" s="9">
        <v>6073976.9</v>
      </c>
      <c r="AQ120" s="9">
        <v>1000</v>
      </c>
      <c r="AR120" s="9">
        <v>538000</v>
      </c>
      <c r="AS120" s="9">
        <v>538000</v>
      </c>
      <c r="AT120" s="9">
        <v>9498</v>
      </c>
      <c r="AU120" s="9">
        <v>5109924</v>
      </c>
      <c r="AV120" s="9">
        <v>4571924</v>
      </c>
      <c r="AW120" s="9">
        <v>964052.9000000004</v>
      </c>
      <c r="AX120" s="9">
        <v>576618</v>
      </c>
      <c r="AY120" s="9">
        <v>310220469</v>
      </c>
      <c r="AZ120" s="9">
        <v>1930000</v>
      </c>
      <c r="BA120" s="9">
        <v>1038340000</v>
      </c>
      <c r="BB120" s="9">
        <v>0.00051813</v>
      </c>
      <c r="BC120" s="9">
        <v>728119531</v>
      </c>
      <c r="BD120" s="9">
        <v>377260.57</v>
      </c>
      <c r="BE120" s="9">
        <v>968209</v>
      </c>
      <c r="BF120" s="9">
        <v>520896442</v>
      </c>
      <c r="BG120" s="9">
        <v>0.00877703</v>
      </c>
      <c r="BH120" s="9">
        <v>210675973</v>
      </c>
      <c r="BI120" s="9">
        <v>1849109.34</v>
      </c>
      <c r="BJ120" s="9">
        <v>564023</v>
      </c>
      <c r="BK120" s="9">
        <v>303444374</v>
      </c>
      <c r="BL120" s="9">
        <v>0.00317703</v>
      </c>
      <c r="BM120" s="9">
        <v>-6776095</v>
      </c>
      <c r="BN120" s="9">
        <v>-21527.86</v>
      </c>
      <c r="BO120" s="9">
        <v>2204842</v>
      </c>
      <c r="BP120" s="9">
        <v>0</v>
      </c>
      <c r="BQ120" s="9">
        <v>0</v>
      </c>
      <c r="BR120" s="9">
        <v>-28271</v>
      </c>
      <c r="BS120" s="9">
        <v>-16</v>
      </c>
      <c r="BT120" s="9">
        <v>0</v>
      </c>
      <c r="BU120" s="9">
        <v>2176555</v>
      </c>
      <c r="BV120" s="9">
        <v>203274</v>
      </c>
      <c r="BW120" s="9">
        <v>0</v>
      </c>
      <c r="BX120" s="9">
        <v>-2606</v>
      </c>
      <c r="BY120" s="9">
        <v>0</v>
      </c>
      <c r="BZ120" s="9">
        <v>200668</v>
      </c>
      <c r="CA120" s="9">
        <v>1</v>
      </c>
      <c r="CB120" s="9">
        <v>2377224</v>
      </c>
      <c r="CC120" s="9">
        <v>0</v>
      </c>
      <c r="CD120" s="9">
        <v>2377224</v>
      </c>
      <c r="CE120" s="9">
        <v>538</v>
      </c>
      <c r="CF120" s="9">
        <v>0</v>
      </c>
      <c r="CG120" s="9">
        <v>538</v>
      </c>
      <c r="CH120" s="9">
        <v>4982718.03</v>
      </c>
      <c r="CI120" s="9">
        <v>1091258.87</v>
      </c>
      <c r="CJ120" s="9">
        <v>0</v>
      </c>
      <c r="CK120" s="9">
        <v>6073976.9</v>
      </c>
      <c r="CL120" s="9">
        <v>11289.92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4098.22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2675684.32</v>
      </c>
      <c r="DB120" s="9">
        <v>0</v>
      </c>
      <c r="DC120" s="9">
        <v>0</v>
      </c>
      <c r="DD120" s="9">
        <v>0</v>
      </c>
      <c r="DE120" s="9">
        <v>0</v>
      </c>
      <c r="DF120" s="9">
        <v>2675684.32</v>
      </c>
      <c r="DG120" s="9">
        <v>2408115.888</v>
      </c>
      <c r="DH120" s="9">
        <v>0</v>
      </c>
      <c r="DI120" s="9">
        <v>2408115.888</v>
      </c>
      <c r="DJ120" s="9">
        <v>203274</v>
      </c>
      <c r="DK120" s="9">
        <v>203274</v>
      </c>
      <c r="DL120" s="9">
        <v>0</v>
      </c>
      <c r="DM120" s="9">
        <v>-2606</v>
      </c>
      <c r="DN120" s="9">
        <v>0</v>
      </c>
      <c r="DO120" s="9">
        <v>200668</v>
      </c>
      <c r="DP120">
        <v>1939</v>
      </c>
      <c r="DQ120">
        <f t="shared" si="1"/>
        <v>0</v>
      </c>
    </row>
    <row r="121" spans="1:121" ht="15">
      <c r="A121" s="9">
        <v>1953</v>
      </c>
      <c r="B121" s="9" t="s">
        <v>275</v>
      </c>
      <c r="C121" s="9">
        <v>1629</v>
      </c>
      <c r="D121" s="9">
        <v>1642</v>
      </c>
      <c r="E121" s="9">
        <v>3271</v>
      </c>
      <c r="F121" s="9">
        <v>1636</v>
      </c>
      <c r="G121" s="9">
        <v>42</v>
      </c>
      <c r="H121" s="9">
        <v>0</v>
      </c>
      <c r="I121" s="9">
        <v>1678</v>
      </c>
      <c r="J121" s="9">
        <v>16871828.51</v>
      </c>
      <c r="K121" s="9">
        <v>4715954.84</v>
      </c>
      <c r="L121" s="9">
        <v>10437516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1718357.67</v>
      </c>
      <c r="S121" s="9">
        <v>16527679.48</v>
      </c>
      <c r="T121" s="9">
        <v>0</v>
      </c>
      <c r="U121" s="9">
        <v>0</v>
      </c>
      <c r="V121" s="9">
        <v>72.61</v>
      </c>
      <c r="W121" s="9">
        <v>16527606.87</v>
      </c>
      <c r="X121" s="9">
        <v>1718357.67</v>
      </c>
      <c r="Y121" s="9">
        <v>0</v>
      </c>
      <c r="Z121" s="9">
        <v>14809249.2</v>
      </c>
      <c r="AA121" s="9">
        <v>1664053.43</v>
      </c>
      <c r="AB121" s="9">
        <v>0</v>
      </c>
      <c r="AC121" s="9">
        <v>1663000</v>
      </c>
      <c r="AD121" s="9">
        <v>0</v>
      </c>
      <c r="AE121" s="9">
        <v>0</v>
      </c>
      <c r="AF121" s="9">
        <v>1053.43</v>
      </c>
      <c r="AG121" s="9">
        <v>1603254.22</v>
      </c>
      <c r="AH121" s="9">
        <v>0</v>
      </c>
      <c r="AI121" s="9">
        <v>0</v>
      </c>
      <c r="AJ121" s="9">
        <v>0</v>
      </c>
      <c r="AK121" s="9">
        <v>1602200.79</v>
      </c>
      <c r="AL121" s="9">
        <v>16411449.989999998</v>
      </c>
      <c r="AM121" s="9">
        <v>0</v>
      </c>
      <c r="AN121" s="9">
        <v>0</v>
      </c>
      <c r="AO121" s="9">
        <v>16411449.989999998</v>
      </c>
      <c r="AP121" s="9">
        <v>16411449.989999998</v>
      </c>
      <c r="AQ121" s="9">
        <v>1000</v>
      </c>
      <c r="AR121" s="9">
        <v>1678000</v>
      </c>
      <c r="AS121" s="9">
        <v>1678000</v>
      </c>
      <c r="AT121" s="9">
        <v>9498</v>
      </c>
      <c r="AU121" s="9">
        <v>15937644</v>
      </c>
      <c r="AV121" s="9">
        <v>14259644</v>
      </c>
      <c r="AW121" s="9">
        <v>473805.98999999836</v>
      </c>
      <c r="AX121" s="9">
        <v>435558</v>
      </c>
      <c r="AY121" s="9">
        <v>730866801</v>
      </c>
      <c r="AZ121" s="9">
        <v>1930000</v>
      </c>
      <c r="BA121" s="9">
        <v>3238540000</v>
      </c>
      <c r="BB121" s="9">
        <v>0.00051813</v>
      </c>
      <c r="BC121" s="9">
        <v>2507673199</v>
      </c>
      <c r="BD121" s="9">
        <v>1299300.71</v>
      </c>
      <c r="BE121" s="9">
        <v>968209</v>
      </c>
      <c r="BF121" s="9">
        <v>1624654702</v>
      </c>
      <c r="BG121" s="9">
        <v>0.00877703</v>
      </c>
      <c r="BH121" s="9">
        <v>893787901</v>
      </c>
      <c r="BI121" s="9">
        <v>7844803.22</v>
      </c>
      <c r="BJ121" s="9">
        <v>564023</v>
      </c>
      <c r="BK121" s="9">
        <v>946430594</v>
      </c>
      <c r="BL121" s="9">
        <v>0.00050062</v>
      </c>
      <c r="BM121" s="9">
        <v>215563793</v>
      </c>
      <c r="BN121" s="9">
        <v>107915.55</v>
      </c>
      <c r="BO121" s="9">
        <v>9252019</v>
      </c>
      <c r="BP121" s="9">
        <v>0</v>
      </c>
      <c r="BQ121" s="9">
        <v>0</v>
      </c>
      <c r="BR121" s="9">
        <v>-118631</v>
      </c>
      <c r="BS121" s="9">
        <v>-34</v>
      </c>
      <c r="BT121" s="9">
        <v>0</v>
      </c>
      <c r="BU121" s="9">
        <v>9133354</v>
      </c>
      <c r="BV121" s="9">
        <v>265781</v>
      </c>
      <c r="BW121" s="9">
        <v>0</v>
      </c>
      <c r="BX121" s="9">
        <v>-3408</v>
      </c>
      <c r="BY121" s="9">
        <v>0</v>
      </c>
      <c r="BZ121" s="9">
        <v>262373</v>
      </c>
      <c r="CA121" s="9">
        <v>1</v>
      </c>
      <c r="CB121" s="9">
        <v>9395728</v>
      </c>
      <c r="CC121" s="9">
        <v>0</v>
      </c>
      <c r="CD121" s="9">
        <v>9395728</v>
      </c>
      <c r="CE121" s="9">
        <v>1678</v>
      </c>
      <c r="CF121" s="9">
        <v>0</v>
      </c>
      <c r="CG121" s="9">
        <v>1678</v>
      </c>
      <c r="CH121" s="9">
        <v>14809249.2</v>
      </c>
      <c r="CI121" s="9">
        <v>1602200.79</v>
      </c>
      <c r="CJ121" s="9">
        <v>0</v>
      </c>
      <c r="CK121" s="9">
        <v>16411449.989999998</v>
      </c>
      <c r="CL121" s="9">
        <v>9780.36</v>
      </c>
      <c r="CM121" s="9">
        <v>0</v>
      </c>
      <c r="CN121" s="9">
        <v>0</v>
      </c>
      <c r="CO121" s="9">
        <v>0</v>
      </c>
      <c r="CP121" s="9">
        <v>0</v>
      </c>
      <c r="CQ121" s="9">
        <v>0</v>
      </c>
      <c r="CR121" s="9">
        <v>0</v>
      </c>
      <c r="CS121" s="9">
        <v>5513.72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10575333.96</v>
      </c>
      <c r="DB121" s="9">
        <v>0</v>
      </c>
      <c r="DC121" s="9">
        <v>0</v>
      </c>
      <c r="DD121" s="9">
        <v>0</v>
      </c>
      <c r="DE121" s="9">
        <v>0</v>
      </c>
      <c r="DF121" s="9">
        <v>10575333.96</v>
      </c>
      <c r="DG121" s="9">
        <v>9517800.564000001</v>
      </c>
      <c r="DH121" s="9">
        <v>0</v>
      </c>
      <c r="DI121" s="9">
        <v>9517800.564000001</v>
      </c>
      <c r="DJ121" s="9">
        <v>265781</v>
      </c>
      <c r="DK121" s="9">
        <v>265781</v>
      </c>
      <c r="DL121" s="9">
        <v>0</v>
      </c>
      <c r="DM121" s="9">
        <v>-3408</v>
      </c>
      <c r="DN121" s="9">
        <v>0</v>
      </c>
      <c r="DO121" s="9">
        <v>262373</v>
      </c>
      <c r="DP121">
        <v>1953</v>
      </c>
      <c r="DQ121">
        <f t="shared" si="1"/>
        <v>0</v>
      </c>
    </row>
    <row r="122" spans="1:121" ht="15">
      <c r="A122" s="9">
        <v>4843</v>
      </c>
      <c r="B122" s="9" t="s">
        <v>276</v>
      </c>
      <c r="C122" s="9">
        <v>207</v>
      </c>
      <c r="D122" s="9">
        <v>210</v>
      </c>
      <c r="E122" s="9">
        <v>417</v>
      </c>
      <c r="F122" s="9">
        <v>209</v>
      </c>
      <c r="G122" s="9">
        <v>2</v>
      </c>
      <c r="H122" s="9">
        <v>0</v>
      </c>
      <c r="I122" s="9">
        <v>211</v>
      </c>
      <c r="J122" s="9">
        <v>3389355.32</v>
      </c>
      <c r="K122" s="9">
        <v>2190038</v>
      </c>
      <c r="L122" s="9">
        <v>408398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790919.32</v>
      </c>
      <c r="S122" s="9">
        <v>3380010.34</v>
      </c>
      <c r="T122" s="9">
        <v>0</v>
      </c>
      <c r="U122" s="9">
        <v>0</v>
      </c>
      <c r="V122" s="9">
        <v>0</v>
      </c>
      <c r="W122" s="9">
        <v>3380010.34</v>
      </c>
      <c r="X122" s="9">
        <v>790919.32</v>
      </c>
      <c r="Y122" s="9">
        <v>0</v>
      </c>
      <c r="Z122" s="9">
        <v>2589091.02</v>
      </c>
      <c r="AA122" s="9">
        <v>494314.82</v>
      </c>
      <c r="AB122" s="9">
        <v>0</v>
      </c>
      <c r="AC122" s="9">
        <v>494175</v>
      </c>
      <c r="AD122" s="9">
        <v>0</v>
      </c>
      <c r="AE122" s="9">
        <v>0</v>
      </c>
      <c r="AF122" s="9">
        <v>139.82</v>
      </c>
      <c r="AG122" s="9">
        <v>501150</v>
      </c>
      <c r="AH122" s="9">
        <v>0</v>
      </c>
      <c r="AI122" s="9">
        <v>0</v>
      </c>
      <c r="AJ122" s="9">
        <v>0</v>
      </c>
      <c r="AK122" s="9">
        <v>501010.18</v>
      </c>
      <c r="AL122" s="9">
        <v>3090101.2</v>
      </c>
      <c r="AM122" s="9">
        <v>0</v>
      </c>
      <c r="AN122" s="9">
        <v>0</v>
      </c>
      <c r="AO122" s="9">
        <v>3090101.2</v>
      </c>
      <c r="AP122" s="9">
        <v>3090101.2</v>
      </c>
      <c r="AQ122" s="9">
        <v>1000</v>
      </c>
      <c r="AR122" s="9">
        <v>211000</v>
      </c>
      <c r="AS122" s="9">
        <v>211000</v>
      </c>
      <c r="AT122" s="9">
        <v>9498</v>
      </c>
      <c r="AU122" s="9">
        <v>2004078</v>
      </c>
      <c r="AV122" s="9">
        <v>1793078</v>
      </c>
      <c r="AW122" s="9">
        <v>1086023.2000000002</v>
      </c>
      <c r="AX122" s="9">
        <v>1533164</v>
      </c>
      <c r="AY122" s="9">
        <v>323497566</v>
      </c>
      <c r="AZ122" s="9">
        <v>2895000</v>
      </c>
      <c r="BA122" s="9">
        <v>610845000</v>
      </c>
      <c r="BB122" s="9">
        <v>0.00034542</v>
      </c>
      <c r="BC122" s="9">
        <v>287347434</v>
      </c>
      <c r="BD122" s="9">
        <v>99255.55</v>
      </c>
      <c r="BE122" s="9">
        <v>1452313</v>
      </c>
      <c r="BF122" s="9">
        <v>306438043</v>
      </c>
      <c r="BG122" s="9">
        <v>0.00585136</v>
      </c>
      <c r="BH122" s="9">
        <v>-17059523</v>
      </c>
      <c r="BI122" s="9">
        <v>-99821.41</v>
      </c>
      <c r="BJ122" s="9">
        <v>846034</v>
      </c>
      <c r="BK122" s="9">
        <v>178513174</v>
      </c>
      <c r="BL122" s="9">
        <v>0.00608371</v>
      </c>
      <c r="BM122" s="9">
        <v>-144984392</v>
      </c>
      <c r="BN122" s="9">
        <v>-882043</v>
      </c>
      <c r="BO122" s="9">
        <v>99256</v>
      </c>
      <c r="BP122" s="9">
        <v>0</v>
      </c>
      <c r="BQ122" s="9">
        <v>0</v>
      </c>
      <c r="BR122" s="9">
        <v>-1273</v>
      </c>
      <c r="BS122" s="9">
        <v>0</v>
      </c>
      <c r="BT122" s="9">
        <v>0</v>
      </c>
      <c r="BU122" s="9">
        <v>97983</v>
      </c>
      <c r="BV122" s="9">
        <v>273162</v>
      </c>
      <c r="BW122" s="9">
        <v>0</v>
      </c>
      <c r="BX122" s="9">
        <v>-3503</v>
      </c>
      <c r="BY122" s="9">
        <v>0</v>
      </c>
      <c r="BZ122" s="9">
        <v>269659</v>
      </c>
      <c r="CA122" s="9">
        <v>0</v>
      </c>
      <c r="CB122" s="9">
        <v>367642</v>
      </c>
      <c r="CC122" s="9">
        <v>0</v>
      </c>
      <c r="CD122" s="9">
        <v>367642</v>
      </c>
      <c r="CE122" s="9">
        <v>211</v>
      </c>
      <c r="CF122" s="9">
        <v>0</v>
      </c>
      <c r="CG122" s="9">
        <v>211</v>
      </c>
      <c r="CH122" s="9">
        <v>2589091.02</v>
      </c>
      <c r="CI122" s="9">
        <v>501010.18</v>
      </c>
      <c r="CJ122" s="9">
        <v>0</v>
      </c>
      <c r="CK122" s="9">
        <v>3090101.2</v>
      </c>
      <c r="CL122" s="9">
        <v>14645.03</v>
      </c>
      <c r="CM122" s="9"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470.41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106337.35</v>
      </c>
      <c r="DB122" s="9">
        <v>307459.56</v>
      </c>
      <c r="DC122" s="9">
        <v>0</v>
      </c>
      <c r="DD122" s="9">
        <v>0</v>
      </c>
      <c r="DE122" s="9">
        <v>0</v>
      </c>
      <c r="DF122" s="9">
        <v>413796.91000000003</v>
      </c>
      <c r="DG122" s="9">
        <v>372417.21900000004</v>
      </c>
      <c r="DH122" s="9">
        <v>0</v>
      </c>
      <c r="DI122" s="9">
        <v>372417.21900000004</v>
      </c>
      <c r="DJ122" s="9">
        <v>273162</v>
      </c>
      <c r="DK122" s="9">
        <v>273162</v>
      </c>
      <c r="DL122" s="9">
        <v>0</v>
      </c>
      <c r="DM122" s="9">
        <v>-3503</v>
      </c>
      <c r="DN122" s="9">
        <v>0</v>
      </c>
      <c r="DO122" s="9">
        <v>269659</v>
      </c>
      <c r="DP122">
        <v>4843</v>
      </c>
      <c r="DQ122">
        <f t="shared" si="1"/>
        <v>0</v>
      </c>
    </row>
    <row r="123" spans="1:121" ht="15">
      <c r="A123" s="9">
        <v>2009</v>
      </c>
      <c r="B123" s="9" t="s">
        <v>277</v>
      </c>
      <c r="C123" s="9">
        <v>1393</v>
      </c>
      <c r="D123" s="9">
        <v>1396</v>
      </c>
      <c r="E123" s="9">
        <v>2789</v>
      </c>
      <c r="F123" s="9">
        <v>1395</v>
      </c>
      <c r="G123" s="9">
        <v>53</v>
      </c>
      <c r="H123" s="9">
        <v>0</v>
      </c>
      <c r="I123" s="9">
        <v>1448</v>
      </c>
      <c r="J123" s="9">
        <v>16364721.78</v>
      </c>
      <c r="K123" s="9">
        <v>4495453.54</v>
      </c>
      <c r="L123" s="9">
        <v>9878502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1990766.24</v>
      </c>
      <c r="S123" s="9">
        <v>16107559</v>
      </c>
      <c r="T123" s="9">
        <v>141649.08</v>
      </c>
      <c r="U123" s="9">
        <v>0</v>
      </c>
      <c r="V123" s="9">
        <v>716</v>
      </c>
      <c r="W123" s="9">
        <v>15965193.92</v>
      </c>
      <c r="X123" s="9">
        <v>1990766.24</v>
      </c>
      <c r="Y123" s="9">
        <v>0</v>
      </c>
      <c r="Z123" s="9">
        <v>13974427.68</v>
      </c>
      <c r="AA123" s="9">
        <v>4671825.71</v>
      </c>
      <c r="AB123" s="9">
        <v>141649.08</v>
      </c>
      <c r="AC123" s="9">
        <v>1104744</v>
      </c>
      <c r="AD123" s="9">
        <v>0</v>
      </c>
      <c r="AE123" s="9">
        <v>3424002.67</v>
      </c>
      <c r="AF123" s="9">
        <v>1429.96</v>
      </c>
      <c r="AG123" s="9">
        <v>4680035.51</v>
      </c>
      <c r="AH123" s="9">
        <v>0</v>
      </c>
      <c r="AI123" s="9">
        <v>3424002.67</v>
      </c>
      <c r="AJ123" s="9">
        <v>0</v>
      </c>
      <c r="AK123" s="9">
        <v>1254602.88</v>
      </c>
      <c r="AL123" s="9">
        <v>15229030.559999999</v>
      </c>
      <c r="AM123" s="9">
        <v>0</v>
      </c>
      <c r="AN123" s="9">
        <v>0</v>
      </c>
      <c r="AO123" s="9">
        <v>15229030.559999999</v>
      </c>
      <c r="AP123" s="9">
        <v>15229030.559999999</v>
      </c>
      <c r="AQ123" s="9">
        <v>1000</v>
      </c>
      <c r="AR123" s="9">
        <v>1448000</v>
      </c>
      <c r="AS123" s="9">
        <v>1448000</v>
      </c>
      <c r="AT123" s="9">
        <v>9498</v>
      </c>
      <c r="AU123" s="9">
        <v>13753104</v>
      </c>
      <c r="AV123" s="9">
        <v>12305104</v>
      </c>
      <c r="AW123" s="9">
        <v>1475926.5599999987</v>
      </c>
      <c r="AX123" s="9">
        <v>410961</v>
      </c>
      <c r="AY123" s="9">
        <v>595071315</v>
      </c>
      <c r="AZ123" s="9">
        <v>1930000</v>
      </c>
      <c r="BA123" s="9">
        <v>2794640000</v>
      </c>
      <c r="BB123" s="9">
        <v>0.00051813</v>
      </c>
      <c r="BC123" s="9">
        <v>2199568685</v>
      </c>
      <c r="BD123" s="9">
        <v>1139662.52</v>
      </c>
      <c r="BE123" s="9">
        <v>968209</v>
      </c>
      <c r="BF123" s="9">
        <v>1401966632</v>
      </c>
      <c r="BG123" s="9">
        <v>0.00877703</v>
      </c>
      <c r="BH123" s="9">
        <v>806895317</v>
      </c>
      <c r="BI123" s="9">
        <v>7082144.4</v>
      </c>
      <c r="BJ123" s="9">
        <v>564023</v>
      </c>
      <c r="BK123" s="9">
        <v>816705304</v>
      </c>
      <c r="BL123" s="9">
        <v>0.00180717</v>
      </c>
      <c r="BM123" s="9">
        <v>221633989</v>
      </c>
      <c r="BN123" s="9">
        <v>400530.3</v>
      </c>
      <c r="BO123" s="9">
        <v>8622337</v>
      </c>
      <c r="BP123" s="9">
        <v>0</v>
      </c>
      <c r="BQ123" s="9">
        <v>0</v>
      </c>
      <c r="BR123" s="9">
        <v>-110557</v>
      </c>
      <c r="BS123" s="9">
        <v>-28</v>
      </c>
      <c r="BT123" s="9">
        <v>0</v>
      </c>
      <c r="BU123" s="9">
        <v>8511752</v>
      </c>
      <c r="BV123" s="9">
        <v>385836</v>
      </c>
      <c r="BW123" s="9">
        <v>0</v>
      </c>
      <c r="BX123" s="9">
        <v>-4947</v>
      </c>
      <c r="BY123" s="9">
        <v>0</v>
      </c>
      <c r="BZ123" s="9">
        <v>380889</v>
      </c>
      <c r="CA123" s="9">
        <v>0</v>
      </c>
      <c r="CB123" s="9">
        <v>8892641</v>
      </c>
      <c r="CC123" s="9">
        <v>0</v>
      </c>
      <c r="CD123" s="9">
        <v>8892641</v>
      </c>
      <c r="CE123" s="9">
        <v>1448</v>
      </c>
      <c r="CF123" s="9">
        <v>0</v>
      </c>
      <c r="CG123" s="9">
        <v>1448</v>
      </c>
      <c r="CH123" s="9">
        <v>13974427.68</v>
      </c>
      <c r="CI123" s="9">
        <v>1254602.88</v>
      </c>
      <c r="CJ123" s="9">
        <v>0</v>
      </c>
      <c r="CK123" s="9">
        <v>15229030.559999999</v>
      </c>
      <c r="CL123" s="9">
        <v>10517.29</v>
      </c>
      <c r="CM123" s="9"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5954.65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10018481.21</v>
      </c>
      <c r="DB123" s="9">
        <v>0</v>
      </c>
      <c r="DC123" s="9">
        <v>0</v>
      </c>
      <c r="DD123" s="9">
        <v>0</v>
      </c>
      <c r="DE123" s="9">
        <v>9400</v>
      </c>
      <c r="DF123" s="9">
        <v>10009081.21</v>
      </c>
      <c r="DG123" s="9">
        <v>9008173.089000002</v>
      </c>
      <c r="DH123" s="9">
        <v>0</v>
      </c>
      <c r="DI123" s="9">
        <v>9008173.089000002</v>
      </c>
      <c r="DJ123" s="9">
        <v>385836</v>
      </c>
      <c r="DK123" s="9">
        <v>385836</v>
      </c>
      <c r="DL123" s="9">
        <v>0</v>
      </c>
      <c r="DM123" s="9">
        <v>-4947</v>
      </c>
      <c r="DN123" s="9">
        <v>0</v>
      </c>
      <c r="DO123" s="9">
        <v>380889</v>
      </c>
      <c r="DP123">
        <v>2009</v>
      </c>
      <c r="DQ123">
        <f t="shared" si="1"/>
        <v>0</v>
      </c>
    </row>
    <row r="124" spans="1:121" ht="15">
      <c r="A124" s="9">
        <v>2044</v>
      </c>
      <c r="B124" s="9" t="s">
        <v>278</v>
      </c>
      <c r="C124" s="9">
        <v>115</v>
      </c>
      <c r="D124" s="9">
        <v>115</v>
      </c>
      <c r="E124" s="9">
        <v>230</v>
      </c>
      <c r="F124" s="9">
        <v>115</v>
      </c>
      <c r="G124" s="9">
        <v>0</v>
      </c>
      <c r="H124" s="9">
        <v>0</v>
      </c>
      <c r="I124" s="9">
        <v>115</v>
      </c>
      <c r="J124" s="9">
        <v>2077157.62</v>
      </c>
      <c r="K124" s="9">
        <v>1596158.4</v>
      </c>
      <c r="L124" s="9">
        <v>6685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474314.22</v>
      </c>
      <c r="S124" s="9">
        <v>1909134.4</v>
      </c>
      <c r="T124" s="9">
        <v>0</v>
      </c>
      <c r="U124" s="9">
        <v>0</v>
      </c>
      <c r="V124" s="9">
        <v>14827</v>
      </c>
      <c r="W124" s="9">
        <v>1894307.4</v>
      </c>
      <c r="X124" s="9">
        <v>474314.22</v>
      </c>
      <c r="Y124" s="9">
        <v>0</v>
      </c>
      <c r="Z124" s="9">
        <v>1419993.18</v>
      </c>
      <c r="AA124" s="9">
        <v>183991</v>
      </c>
      <c r="AB124" s="9">
        <v>0</v>
      </c>
      <c r="AC124" s="9">
        <v>183991</v>
      </c>
      <c r="AD124" s="9">
        <v>0</v>
      </c>
      <c r="AE124" s="9">
        <v>0</v>
      </c>
      <c r="AF124" s="9">
        <v>0</v>
      </c>
      <c r="AG124" s="9">
        <v>185941.26</v>
      </c>
      <c r="AH124" s="9">
        <v>0</v>
      </c>
      <c r="AI124" s="9">
        <v>0</v>
      </c>
      <c r="AJ124" s="9">
        <v>0</v>
      </c>
      <c r="AK124" s="9">
        <v>185941.26</v>
      </c>
      <c r="AL124" s="9">
        <v>1605934.44</v>
      </c>
      <c r="AM124" s="9">
        <v>0</v>
      </c>
      <c r="AN124" s="9">
        <v>0</v>
      </c>
      <c r="AO124" s="9">
        <v>1605934.44</v>
      </c>
      <c r="AP124" s="9">
        <v>1605934.44</v>
      </c>
      <c r="AQ124" s="9">
        <v>1000</v>
      </c>
      <c r="AR124" s="9">
        <v>115000</v>
      </c>
      <c r="AS124" s="9">
        <v>115000</v>
      </c>
      <c r="AT124" s="9">
        <v>9498</v>
      </c>
      <c r="AU124" s="9">
        <v>1092270</v>
      </c>
      <c r="AV124" s="9">
        <v>977270</v>
      </c>
      <c r="AW124" s="9">
        <v>513664.43999999994</v>
      </c>
      <c r="AX124" s="9">
        <v>5146680</v>
      </c>
      <c r="AY124" s="9">
        <v>591868156</v>
      </c>
      <c r="AZ124" s="9">
        <v>2895000</v>
      </c>
      <c r="BA124" s="9">
        <v>332925000</v>
      </c>
      <c r="BB124" s="9">
        <v>0.00034542</v>
      </c>
      <c r="BC124" s="9">
        <v>-258943156</v>
      </c>
      <c r="BD124" s="9">
        <v>0</v>
      </c>
      <c r="BE124" s="9">
        <v>1452313</v>
      </c>
      <c r="BF124" s="9">
        <v>167015995</v>
      </c>
      <c r="BG124" s="9">
        <v>0.00585136</v>
      </c>
      <c r="BH124" s="9">
        <v>-424852161</v>
      </c>
      <c r="BI124" s="9">
        <v>-2485962.94</v>
      </c>
      <c r="BJ124" s="9">
        <v>846034</v>
      </c>
      <c r="BK124" s="9">
        <v>97293910</v>
      </c>
      <c r="BL124" s="9">
        <v>0.00527951</v>
      </c>
      <c r="BM124" s="9">
        <v>-494574246</v>
      </c>
      <c r="BN124" s="9">
        <v>-2611109.68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9"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115</v>
      </c>
      <c r="CF124" s="9">
        <v>0</v>
      </c>
      <c r="CG124" s="9">
        <v>115</v>
      </c>
      <c r="CH124" s="9">
        <v>1419993.18</v>
      </c>
      <c r="CI124" s="9">
        <v>185941.26</v>
      </c>
      <c r="CJ124" s="9">
        <v>0</v>
      </c>
      <c r="CK124" s="9">
        <v>1605934.44</v>
      </c>
      <c r="CL124" s="9">
        <v>13964.65</v>
      </c>
      <c r="CM124" s="9">
        <v>0</v>
      </c>
      <c r="CN124" s="9">
        <v>0</v>
      </c>
      <c r="CO124" s="9">
        <v>0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6772.5</v>
      </c>
      <c r="DC124" s="9">
        <v>0</v>
      </c>
      <c r="DD124" s="9">
        <v>0</v>
      </c>
      <c r="DE124" s="9">
        <v>14827</v>
      </c>
      <c r="DF124" s="9">
        <v>-8054.5</v>
      </c>
      <c r="DG124" s="9">
        <v>-7249.05</v>
      </c>
      <c r="DH124" s="9">
        <v>0</v>
      </c>
      <c r="DI124" s="9">
        <v>0</v>
      </c>
      <c r="DJ124" s="9">
        <v>0</v>
      </c>
      <c r="DK124" s="9">
        <v>0</v>
      </c>
      <c r="DL124" s="9">
        <v>0</v>
      </c>
      <c r="DM124" s="9">
        <v>0</v>
      </c>
      <c r="DN124" s="9">
        <v>0</v>
      </c>
      <c r="DO124" s="9">
        <v>0</v>
      </c>
      <c r="DP124">
        <v>2044</v>
      </c>
      <c r="DQ124">
        <f t="shared" si="1"/>
        <v>0</v>
      </c>
    </row>
    <row r="125" spans="1:121" ht="15">
      <c r="A125" s="9">
        <v>2051</v>
      </c>
      <c r="B125" s="9" t="s">
        <v>279</v>
      </c>
      <c r="C125" s="9">
        <v>656</v>
      </c>
      <c r="D125" s="9">
        <v>660</v>
      </c>
      <c r="E125" s="9">
        <v>1316</v>
      </c>
      <c r="F125" s="9">
        <v>658</v>
      </c>
      <c r="G125" s="9">
        <v>6</v>
      </c>
      <c r="H125" s="9">
        <v>0</v>
      </c>
      <c r="I125" s="9">
        <v>664</v>
      </c>
      <c r="J125" s="9">
        <v>6530344.62</v>
      </c>
      <c r="K125" s="9">
        <v>1183313</v>
      </c>
      <c r="L125" s="9">
        <v>5037308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309723.62</v>
      </c>
      <c r="S125" s="9">
        <v>6586721.58</v>
      </c>
      <c r="T125" s="9">
        <v>0</v>
      </c>
      <c r="U125" s="9">
        <v>0</v>
      </c>
      <c r="V125" s="9">
        <v>0</v>
      </c>
      <c r="W125" s="9">
        <v>6586721.58</v>
      </c>
      <c r="X125" s="9">
        <v>309723.62</v>
      </c>
      <c r="Y125" s="9">
        <v>0</v>
      </c>
      <c r="Z125" s="9">
        <v>6276997.96</v>
      </c>
      <c r="AA125" s="9">
        <v>1002756</v>
      </c>
      <c r="AB125" s="9">
        <v>0</v>
      </c>
      <c r="AC125" s="9">
        <v>1002756</v>
      </c>
      <c r="AD125" s="9">
        <v>0</v>
      </c>
      <c r="AE125" s="9">
        <v>0</v>
      </c>
      <c r="AF125" s="9">
        <v>0</v>
      </c>
      <c r="AG125" s="9">
        <v>1018473.76</v>
      </c>
      <c r="AH125" s="9">
        <v>168.26</v>
      </c>
      <c r="AI125" s="9">
        <v>0</v>
      </c>
      <c r="AJ125" s="9">
        <v>0</v>
      </c>
      <c r="AK125" s="9">
        <v>1018642.02</v>
      </c>
      <c r="AL125" s="9">
        <v>7295639.98</v>
      </c>
      <c r="AM125" s="9">
        <v>0</v>
      </c>
      <c r="AN125" s="9">
        <v>0</v>
      </c>
      <c r="AO125" s="9">
        <v>7295639.98</v>
      </c>
      <c r="AP125" s="9">
        <v>7295639.98</v>
      </c>
      <c r="AQ125" s="9">
        <v>1000</v>
      </c>
      <c r="AR125" s="9">
        <v>664000</v>
      </c>
      <c r="AS125" s="9">
        <v>664000</v>
      </c>
      <c r="AT125" s="9">
        <v>9498</v>
      </c>
      <c r="AU125" s="9">
        <v>6306672</v>
      </c>
      <c r="AV125" s="9">
        <v>5642672</v>
      </c>
      <c r="AW125" s="9">
        <v>988967.9800000004</v>
      </c>
      <c r="AX125" s="9">
        <v>462958</v>
      </c>
      <c r="AY125" s="9">
        <v>307404386</v>
      </c>
      <c r="AZ125" s="9">
        <v>2895000</v>
      </c>
      <c r="BA125" s="9">
        <v>1922280000</v>
      </c>
      <c r="BB125" s="9">
        <v>0.00034542</v>
      </c>
      <c r="BC125" s="9">
        <v>1614875614</v>
      </c>
      <c r="BD125" s="9">
        <v>557810.33</v>
      </c>
      <c r="BE125" s="9">
        <v>1452313</v>
      </c>
      <c r="BF125" s="9">
        <v>964335832</v>
      </c>
      <c r="BG125" s="9">
        <v>0.00585136</v>
      </c>
      <c r="BH125" s="9">
        <v>656931446</v>
      </c>
      <c r="BI125" s="9">
        <v>3843942.39</v>
      </c>
      <c r="BJ125" s="9">
        <v>846034</v>
      </c>
      <c r="BK125" s="9">
        <v>561766576</v>
      </c>
      <c r="BL125" s="9">
        <v>0.00176046</v>
      </c>
      <c r="BM125" s="9">
        <v>254362190</v>
      </c>
      <c r="BN125" s="9">
        <v>447794.46</v>
      </c>
      <c r="BO125" s="9">
        <v>4849547</v>
      </c>
      <c r="BP125" s="9">
        <v>0</v>
      </c>
      <c r="BQ125" s="9">
        <v>0</v>
      </c>
      <c r="BR125" s="9">
        <v>-62182</v>
      </c>
      <c r="BS125" s="9">
        <v>-11</v>
      </c>
      <c r="BT125" s="9">
        <v>0</v>
      </c>
      <c r="BU125" s="9">
        <v>4787354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4787354</v>
      </c>
      <c r="CC125" s="9">
        <v>0</v>
      </c>
      <c r="CD125" s="9">
        <v>4787354</v>
      </c>
      <c r="CE125" s="9">
        <v>664</v>
      </c>
      <c r="CF125" s="9">
        <v>0</v>
      </c>
      <c r="CG125" s="9">
        <v>664</v>
      </c>
      <c r="CH125" s="9">
        <v>6276997.96</v>
      </c>
      <c r="CI125" s="9">
        <v>1018642.02</v>
      </c>
      <c r="CJ125" s="9">
        <v>0</v>
      </c>
      <c r="CK125" s="9">
        <v>7295639.98</v>
      </c>
      <c r="CL125" s="9">
        <v>10987.41</v>
      </c>
      <c r="CM125" s="9"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7303.53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5103858.38</v>
      </c>
      <c r="DB125" s="9">
        <v>0</v>
      </c>
      <c r="DC125" s="9">
        <v>0</v>
      </c>
      <c r="DD125" s="9">
        <v>0</v>
      </c>
      <c r="DE125" s="9">
        <v>0</v>
      </c>
      <c r="DF125" s="9">
        <v>5103858.38</v>
      </c>
      <c r="DG125" s="9">
        <v>4593472.542</v>
      </c>
      <c r="DH125" s="9">
        <v>0</v>
      </c>
      <c r="DI125" s="9">
        <v>4849547.180000001</v>
      </c>
      <c r="DJ125" s="9">
        <v>0</v>
      </c>
      <c r="DK125" s="9">
        <v>0</v>
      </c>
      <c r="DL125" s="9">
        <v>0</v>
      </c>
      <c r="DM125" s="9">
        <v>0</v>
      </c>
      <c r="DN125" s="9">
        <v>0</v>
      </c>
      <c r="DO125" s="9">
        <v>0</v>
      </c>
      <c r="DP125">
        <v>2051</v>
      </c>
      <c r="DQ125">
        <f t="shared" si="1"/>
        <v>0</v>
      </c>
    </row>
    <row r="126" spans="1:121" ht="15">
      <c r="A126" s="9">
        <v>2058</v>
      </c>
      <c r="B126" s="9" t="s">
        <v>280</v>
      </c>
      <c r="C126" s="9">
        <v>4021.2</v>
      </c>
      <c r="D126" s="9">
        <v>4004.2</v>
      </c>
      <c r="E126" s="9">
        <v>8025.4</v>
      </c>
      <c r="F126" s="9">
        <v>4013</v>
      </c>
      <c r="G126" s="9">
        <v>20</v>
      </c>
      <c r="H126" s="9">
        <v>0</v>
      </c>
      <c r="I126" s="9">
        <v>4033</v>
      </c>
      <c r="J126" s="9">
        <v>44489153.27</v>
      </c>
      <c r="K126" s="9">
        <v>28754141.41</v>
      </c>
      <c r="L126" s="9">
        <v>12158471</v>
      </c>
      <c r="M126" s="9">
        <v>0</v>
      </c>
      <c r="N126" s="9">
        <v>0</v>
      </c>
      <c r="O126" s="9">
        <v>0</v>
      </c>
      <c r="P126" s="9">
        <v>0</v>
      </c>
      <c r="Q126" s="9">
        <v>815.29</v>
      </c>
      <c r="R126" s="9">
        <v>3575725.57</v>
      </c>
      <c r="S126" s="9">
        <v>43237176.78</v>
      </c>
      <c r="T126" s="9">
        <v>241975.67</v>
      </c>
      <c r="U126" s="9">
        <v>0</v>
      </c>
      <c r="V126" s="9">
        <v>17444.07</v>
      </c>
      <c r="W126" s="9">
        <v>42977757.04</v>
      </c>
      <c r="X126" s="9">
        <v>3575725.57</v>
      </c>
      <c r="Y126" s="9">
        <v>0</v>
      </c>
      <c r="Z126" s="9">
        <v>39402031.47</v>
      </c>
      <c r="AA126" s="9">
        <v>11850951.87</v>
      </c>
      <c r="AB126" s="9">
        <v>241975.67</v>
      </c>
      <c r="AC126" s="9">
        <v>2085000</v>
      </c>
      <c r="AD126" s="9">
        <v>0</v>
      </c>
      <c r="AE126" s="9">
        <v>9520000</v>
      </c>
      <c r="AF126" s="9">
        <v>3976.2</v>
      </c>
      <c r="AG126" s="9">
        <v>11971247.47</v>
      </c>
      <c r="AH126" s="9">
        <v>619441.84</v>
      </c>
      <c r="AI126" s="9">
        <v>9520000</v>
      </c>
      <c r="AJ126" s="9">
        <v>0</v>
      </c>
      <c r="AK126" s="9">
        <v>3066713.11</v>
      </c>
      <c r="AL126" s="9">
        <v>42468744.58</v>
      </c>
      <c r="AM126" s="9">
        <v>0</v>
      </c>
      <c r="AN126" s="9">
        <v>0</v>
      </c>
      <c r="AO126" s="9">
        <v>42468744.58</v>
      </c>
      <c r="AP126" s="9">
        <v>42468744.58</v>
      </c>
      <c r="AQ126" s="9">
        <v>1000</v>
      </c>
      <c r="AR126" s="9">
        <v>4033000</v>
      </c>
      <c r="AS126" s="9">
        <v>4033000</v>
      </c>
      <c r="AT126" s="9">
        <v>9498</v>
      </c>
      <c r="AU126" s="9">
        <v>38305434</v>
      </c>
      <c r="AV126" s="9">
        <v>34272434</v>
      </c>
      <c r="AW126" s="9">
        <v>4163310.579999998</v>
      </c>
      <c r="AX126" s="9">
        <v>755292</v>
      </c>
      <c r="AY126" s="9">
        <v>3046093284</v>
      </c>
      <c r="AZ126" s="9">
        <v>1930000</v>
      </c>
      <c r="BA126" s="9">
        <v>7783690000</v>
      </c>
      <c r="BB126" s="9">
        <v>0.00051813</v>
      </c>
      <c r="BC126" s="9">
        <v>4737596716</v>
      </c>
      <c r="BD126" s="9">
        <v>2454690.99</v>
      </c>
      <c r="BE126" s="9">
        <v>968209</v>
      </c>
      <c r="BF126" s="9">
        <v>3904786897</v>
      </c>
      <c r="BG126" s="9">
        <v>0.00877703</v>
      </c>
      <c r="BH126" s="9">
        <v>858693613</v>
      </c>
      <c r="BI126" s="9">
        <v>7536779.6</v>
      </c>
      <c r="BJ126" s="9">
        <v>564023</v>
      </c>
      <c r="BK126" s="9">
        <v>2274704759</v>
      </c>
      <c r="BL126" s="9">
        <v>0.00183026</v>
      </c>
      <c r="BM126" s="9">
        <v>-771388525</v>
      </c>
      <c r="BN126" s="9">
        <v>-1411841.56</v>
      </c>
      <c r="BO126" s="9">
        <v>8579629</v>
      </c>
      <c r="BP126" s="9">
        <v>0</v>
      </c>
      <c r="BQ126" s="9">
        <v>0</v>
      </c>
      <c r="BR126" s="9">
        <v>-110010</v>
      </c>
      <c r="BS126" s="9">
        <v>-153</v>
      </c>
      <c r="BT126" s="9">
        <v>0</v>
      </c>
      <c r="BU126" s="9">
        <v>8469466</v>
      </c>
      <c r="BV126" s="9">
        <v>2795923</v>
      </c>
      <c r="BW126" s="9">
        <v>0</v>
      </c>
      <c r="BX126" s="9">
        <v>-35850</v>
      </c>
      <c r="BY126" s="9">
        <v>0</v>
      </c>
      <c r="BZ126" s="9">
        <v>2760073</v>
      </c>
      <c r="CA126" s="9">
        <v>2</v>
      </c>
      <c r="CB126" s="9">
        <v>11229541</v>
      </c>
      <c r="CC126" s="9">
        <v>0</v>
      </c>
      <c r="CD126" s="9">
        <v>11229541</v>
      </c>
      <c r="CE126" s="9">
        <v>4033</v>
      </c>
      <c r="CF126" s="9">
        <v>30</v>
      </c>
      <c r="CG126" s="9">
        <v>4063</v>
      </c>
      <c r="CH126" s="9">
        <v>39402031.47</v>
      </c>
      <c r="CI126" s="9">
        <v>3066713.11</v>
      </c>
      <c r="CJ126" s="9">
        <v>316947</v>
      </c>
      <c r="CK126" s="9">
        <v>42785691.58</v>
      </c>
      <c r="CL126" s="9">
        <v>10530.57</v>
      </c>
      <c r="CM126" s="9">
        <v>315917</v>
      </c>
      <c r="CN126" s="9">
        <v>315917</v>
      </c>
      <c r="CO126" s="9">
        <v>0</v>
      </c>
      <c r="CP126" s="9">
        <v>-4051</v>
      </c>
      <c r="CQ126" s="9">
        <v>0</v>
      </c>
      <c r="CR126" s="9">
        <v>311866</v>
      </c>
      <c r="CS126" s="9">
        <v>2127.36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12318603.15</v>
      </c>
      <c r="DB126" s="9">
        <v>0</v>
      </c>
      <c r="DC126" s="9">
        <v>320898.74</v>
      </c>
      <c r="DD126" s="9">
        <v>0</v>
      </c>
      <c r="DE126" s="9">
        <v>0</v>
      </c>
      <c r="DF126" s="9">
        <v>12639501.89</v>
      </c>
      <c r="DG126" s="9">
        <v>11375551.701000001</v>
      </c>
      <c r="DH126" s="9">
        <v>315917.1</v>
      </c>
      <c r="DI126" s="9">
        <v>11375551.701000001</v>
      </c>
      <c r="DJ126" s="9">
        <v>2480006</v>
      </c>
      <c r="DK126" s="9">
        <v>2480006</v>
      </c>
      <c r="DL126" s="9">
        <v>0</v>
      </c>
      <c r="DM126" s="9">
        <v>-31799</v>
      </c>
      <c r="DN126" s="9">
        <v>0</v>
      </c>
      <c r="DO126" s="9">
        <v>2448207</v>
      </c>
      <c r="DP126">
        <v>2058</v>
      </c>
      <c r="DQ126">
        <f t="shared" si="1"/>
        <v>0</v>
      </c>
    </row>
    <row r="127" spans="1:121" ht="15">
      <c r="A127" s="9">
        <v>2114</v>
      </c>
      <c r="B127" s="9" t="s">
        <v>281</v>
      </c>
      <c r="C127" s="9">
        <v>579</v>
      </c>
      <c r="D127" s="9">
        <v>572</v>
      </c>
      <c r="E127" s="9">
        <v>1151</v>
      </c>
      <c r="F127" s="9">
        <v>576</v>
      </c>
      <c r="G127" s="9">
        <v>4</v>
      </c>
      <c r="H127" s="9">
        <v>1</v>
      </c>
      <c r="I127" s="9">
        <v>581</v>
      </c>
      <c r="J127" s="9">
        <v>10290723.22</v>
      </c>
      <c r="K127" s="9">
        <v>9709932</v>
      </c>
      <c r="L127" s="9">
        <v>10407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570384.22</v>
      </c>
      <c r="S127" s="9">
        <v>9345690.9</v>
      </c>
      <c r="T127" s="9">
        <v>66143.65</v>
      </c>
      <c r="U127" s="9">
        <v>0</v>
      </c>
      <c r="V127" s="9">
        <v>2849.72</v>
      </c>
      <c r="W127" s="9">
        <v>9276697.53</v>
      </c>
      <c r="X127" s="9">
        <v>570384.22</v>
      </c>
      <c r="Y127" s="9">
        <v>0</v>
      </c>
      <c r="Z127" s="9">
        <v>8706313.31</v>
      </c>
      <c r="AA127" s="9">
        <v>964953.9</v>
      </c>
      <c r="AB127" s="9">
        <v>66143.65</v>
      </c>
      <c r="AC127" s="9">
        <v>898728</v>
      </c>
      <c r="AD127" s="9">
        <v>0</v>
      </c>
      <c r="AE127" s="9">
        <v>0</v>
      </c>
      <c r="AF127" s="9">
        <v>82.25</v>
      </c>
      <c r="AG127" s="9">
        <v>982299.91</v>
      </c>
      <c r="AH127" s="9">
        <v>377.42</v>
      </c>
      <c r="AI127" s="9">
        <v>0</v>
      </c>
      <c r="AJ127" s="9">
        <v>0</v>
      </c>
      <c r="AK127" s="9">
        <v>982595.08</v>
      </c>
      <c r="AL127" s="9">
        <v>9688908.39</v>
      </c>
      <c r="AM127" s="9">
        <v>0</v>
      </c>
      <c r="AN127" s="9">
        <v>0</v>
      </c>
      <c r="AO127" s="9">
        <v>9688908.39</v>
      </c>
      <c r="AP127" s="9">
        <v>9688908.39</v>
      </c>
      <c r="AQ127" s="9">
        <v>1000</v>
      </c>
      <c r="AR127" s="9">
        <v>581000</v>
      </c>
      <c r="AS127" s="9">
        <v>581000</v>
      </c>
      <c r="AT127" s="9">
        <v>9498</v>
      </c>
      <c r="AU127" s="9">
        <v>5518338</v>
      </c>
      <c r="AV127" s="9">
        <v>4937338</v>
      </c>
      <c r="AW127" s="9">
        <v>4170570.3900000006</v>
      </c>
      <c r="AX127" s="9">
        <v>6074253</v>
      </c>
      <c r="AY127" s="9">
        <v>3529140927</v>
      </c>
      <c r="AZ127" s="9">
        <v>1930000</v>
      </c>
      <c r="BA127" s="9">
        <v>1121330000</v>
      </c>
      <c r="BB127" s="9">
        <v>0.00051813</v>
      </c>
      <c r="BC127" s="9">
        <v>-2407810927</v>
      </c>
      <c r="BD127" s="9">
        <v>0</v>
      </c>
      <c r="BE127" s="9">
        <v>968209</v>
      </c>
      <c r="BF127" s="9">
        <v>562529429</v>
      </c>
      <c r="BG127" s="9">
        <v>0.00877703</v>
      </c>
      <c r="BH127" s="9">
        <v>-2966611498</v>
      </c>
      <c r="BI127" s="9">
        <v>-26038038.12</v>
      </c>
      <c r="BJ127" s="9">
        <v>564023</v>
      </c>
      <c r="BK127" s="9">
        <v>327697363</v>
      </c>
      <c r="BL127" s="9">
        <v>0.0127269</v>
      </c>
      <c r="BM127" s="9">
        <v>-3201443564</v>
      </c>
      <c r="BN127" s="9">
        <v>-40744452.09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9490</v>
      </c>
      <c r="BW127" s="9">
        <v>0</v>
      </c>
      <c r="BX127" s="9">
        <v>-122</v>
      </c>
      <c r="BY127" s="9">
        <v>0</v>
      </c>
      <c r="BZ127" s="9">
        <v>9368</v>
      </c>
      <c r="CA127" s="9">
        <v>0</v>
      </c>
      <c r="CB127" s="9">
        <v>9368</v>
      </c>
      <c r="CC127" s="9">
        <v>0</v>
      </c>
      <c r="CD127" s="9">
        <v>9368</v>
      </c>
      <c r="CE127" s="9">
        <v>581</v>
      </c>
      <c r="CF127" s="9">
        <v>0</v>
      </c>
      <c r="CG127" s="9">
        <v>581</v>
      </c>
      <c r="CH127" s="9">
        <v>8706313.31</v>
      </c>
      <c r="CI127" s="9">
        <v>982595.08</v>
      </c>
      <c r="CJ127" s="9">
        <v>0</v>
      </c>
      <c r="CK127" s="9">
        <v>9688908.39</v>
      </c>
      <c r="CL127" s="9">
        <v>16676.26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10544.96</v>
      </c>
      <c r="DC127" s="9">
        <v>0</v>
      </c>
      <c r="DD127" s="9">
        <v>0</v>
      </c>
      <c r="DE127" s="9">
        <v>0</v>
      </c>
      <c r="DF127" s="9">
        <v>10544.96</v>
      </c>
      <c r="DG127" s="9">
        <v>9490.464</v>
      </c>
      <c r="DH127" s="9">
        <v>0</v>
      </c>
      <c r="DI127" s="9">
        <v>9490.464</v>
      </c>
      <c r="DJ127" s="9">
        <v>9490</v>
      </c>
      <c r="DK127" s="9">
        <v>9490</v>
      </c>
      <c r="DL127" s="9">
        <v>0</v>
      </c>
      <c r="DM127" s="9">
        <v>-122</v>
      </c>
      <c r="DN127" s="9">
        <v>0</v>
      </c>
      <c r="DO127" s="9">
        <v>9368</v>
      </c>
      <c r="DP127">
        <v>2114</v>
      </c>
      <c r="DQ127">
        <f t="shared" si="1"/>
        <v>0</v>
      </c>
    </row>
    <row r="128" spans="1:121" ht="15">
      <c r="A128" s="9">
        <v>2128</v>
      </c>
      <c r="B128" s="9" t="s">
        <v>282</v>
      </c>
      <c r="C128" s="9">
        <v>704</v>
      </c>
      <c r="D128" s="9">
        <v>693</v>
      </c>
      <c r="E128" s="9">
        <v>1397</v>
      </c>
      <c r="F128" s="9">
        <v>699</v>
      </c>
      <c r="G128" s="9">
        <v>13</v>
      </c>
      <c r="H128" s="9">
        <v>0</v>
      </c>
      <c r="I128" s="9">
        <v>712</v>
      </c>
      <c r="J128" s="9">
        <v>8163546.01</v>
      </c>
      <c r="K128" s="9">
        <v>2090179.26</v>
      </c>
      <c r="L128" s="9">
        <v>4697302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1376064.75</v>
      </c>
      <c r="S128" s="9">
        <v>7789504.48</v>
      </c>
      <c r="T128" s="9">
        <v>0</v>
      </c>
      <c r="U128" s="9">
        <v>0</v>
      </c>
      <c r="V128" s="9">
        <v>0</v>
      </c>
      <c r="W128" s="9">
        <v>7789504.48</v>
      </c>
      <c r="X128" s="9">
        <v>1376064.75</v>
      </c>
      <c r="Y128" s="9">
        <v>0</v>
      </c>
      <c r="Z128" s="9">
        <v>6413439.73</v>
      </c>
      <c r="AA128" s="9">
        <v>458551.87</v>
      </c>
      <c r="AB128" s="9">
        <v>0</v>
      </c>
      <c r="AC128" s="9">
        <v>458178</v>
      </c>
      <c r="AD128" s="9">
        <v>0</v>
      </c>
      <c r="AE128" s="9">
        <v>0</v>
      </c>
      <c r="AF128" s="9">
        <v>373.87</v>
      </c>
      <c r="AG128" s="9">
        <v>464546.33</v>
      </c>
      <c r="AH128" s="9">
        <v>0</v>
      </c>
      <c r="AI128" s="9">
        <v>0</v>
      </c>
      <c r="AJ128" s="9">
        <v>0</v>
      </c>
      <c r="AK128" s="9">
        <v>464172.46</v>
      </c>
      <c r="AL128" s="9">
        <v>6877612.19</v>
      </c>
      <c r="AM128" s="9">
        <v>0</v>
      </c>
      <c r="AN128" s="9">
        <v>0</v>
      </c>
      <c r="AO128" s="9">
        <v>6877612.19</v>
      </c>
      <c r="AP128" s="9">
        <v>6877612.19</v>
      </c>
      <c r="AQ128" s="9">
        <v>1000</v>
      </c>
      <c r="AR128" s="9">
        <v>712000</v>
      </c>
      <c r="AS128" s="9">
        <v>712000</v>
      </c>
      <c r="AT128" s="9">
        <v>9498</v>
      </c>
      <c r="AU128" s="9">
        <v>6762576</v>
      </c>
      <c r="AV128" s="9">
        <v>6050576</v>
      </c>
      <c r="AW128" s="9">
        <v>115036.19000000041</v>
      </c>
      <c r="AX128" s="9">
        <v>399668</v>
      </c>
      <c r="AY128" s="9">
        <v>284563685</v>
      </c>
      <c r="AZ128" s="9">
        <v>1930000</v>
      </c>
      <c r="BA128" s="9">
        <v>1374160000</v>
      </c>
      <c r="BB128" s="9">
        <v>0.00051813</v>
      </c>
      <c r="BC128" s="9">
        <v>1089596315</v>
      </c>
      <c r="BD128" s="9">
        <v>564552.54</v>
      </c>
      <c r="BE128" s="9">
        <v>968209</v>
      </c>
      <c r="BF128" s="9">
        <v>689364808</v>
      </c>
      <c r="BG128" s="9">
        <v>0.00877703</v>
      </c>
      <c r="BH128" s="9">
        <v>404801123</v>
      </c>
      <c r="BI128" s="9">
        <v>3552951.6</v>
      </c>
      <c r="BJ128" s="9">
        <v>564023</v>
      </c>
      <c r="BK128" s="9">
        <v>401584376</v>
      </c>
      <c r="BL128" s="9">
        <v>0.00028646</v>
      </c>
      <c r="BM128" s="9">
        <v>117020691</v>
      </c>
      <c r="BN128" s="9">
        <v>33521.75</v>
      </c>
      <c r="BO128" s="9">
        <v>4151026</v>
      </c>
      <c r="BP128" s="9">
        <v>0</v>
      </c>
      <c r="BQ128" s="9">
        <v>0</v>
      </c>
      <c r="BR128" s="9">
        <v>-53225</v>
      </c>
      <c r="BS128" s="9">
        <v>-14</v>
      </c>
      <c r="BT128" s="9">
        <v>0</v>
      </c>
      <c r="BU128" s="9">
        <v>4097787</v>
      </c>
      <c r="BV128" s="9">
        <v>132369</v>
      </c>
      <c r="BW128" s="9">
        <v>0</v>
      </c>
      <c r="BX128" s="9">
        <v>-1697</v>
      </c>
      <c r="BY128" s="9">
        <v>0</v>
      </c>
      <c r="BZ128" s="9">
        <v>130672</v>
      </c>
      <c r="CA128" s="9">
        <v>0</v>
      </c>
      <c r="CB128" s="9">
        <v>4228459</v>
      </c>
      <c r="CC128" s="9">
        <v>0</v>
      </c>
      <c r="CD128" s="9">
        <v>4228459</v>
      </c>
      <c r="CE128" s="9">
        <v>712</v>
      </c>
      <c r="CF128" s="9">
        <v>0</v>
      </c>
      <c r="CG128" s="9">
        <v>712</v>
      </c>
      <c r="CH128" s="9">
        <v>6413439.73</v>
      </c>
      <c r="CI128" s="9">
        <v>464172.46</v>
      </c>
      <c r="CJ128" s="9">
        <v>0</v>
      </c>
      <c r="CK128" s="9">
        <v>6877612.19</v>
      </c>
      <c r="CL128" s="9">
        <v>9659.57</v>
      </c>
      <c r="CM128" s="9"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5830.09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4759327.46</v>
      </c>
      <c r="DB128" s="9">
        <v>0</v>
      </c>
      <c r="DC128" s="9">
        <v>0</v>
      </c>
      <c r="DD128" s="9">
        <v>0</v>
      </c>
      <c r="DE128" s="9">
        <v>0</v>
      </c>
      <c r="DF128" s="9">
        <v>4759327.46</v>
      </c>
      <c r="DG128" s="9">
        <v>4283394.714</v>
      </c>
      <c r="DH128" s="9">
        <v>0</v>
      </c>
      <c r="DI128" s="9">
        <v>4283394.714</v>
      </c>
      <c r="DJ128" s="9">
        <v>132369</v>
      </c>
      <c r="DK128" s="9">
        <v>132369</v>
      </c>
      <c r="DL128" s="9">
        <v>0</v>
      </c>
      <c r="DM128" s="9">
        <v>-1697</v>
      </c>
      <c r="DN128" s="9">
        <v>0</v>
      </c>
      <c r="DO128" s="9">
        <v>130672</v>
      </c>
      <c r="DP128">
        <v>2128</v>
      </c>
      <c r="DQ128">
        <f t="shared" si="1"/>
        <v>0</v>
      </c>
    </row>
    <row r="129" spans="1:121" ht="15">
      <c r="A129" s="9">
        <v>2135</v>
      </c>
      <c r="B129" s="9" t="s">
        <v>283</v>
      </c>
      <c r="C129" s="9">
        <v>450</v>
      </c>
      <c r="D129" s="9">
        <v>445</v>
      </c>
      <c r="E129" s="9">
        <v>895</v>
      </c>
      <c r="F129" s="9">
        <v>448</v>
      </c>
      <c r="G129" s="9">
        <v>9</v>
      </c>
      <c r="H129" s="9">
        <v>0</v>
      </c>
      <c r="I129" s="9">
        <v>457</v>
      </c>
      <c r="J129" s="9">
        <v>5436531.47</v>
      </c>
      <c r="K129" s="9">
        <v>1721148.51</v>
      </c>
      <c r="L129" s="9">
        <v>2826667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888715.96</v>
      </c>
      <c r="S129" s="9">
        <v>5291236.03</v>
      </c>
      <c r="T129" s="9">
        <v>0</v>
      </c>
      <c r="U129" s="9">
        <v>0</v>
      </c>
      <c r="V129" s="9">
        <v>0</v>
      </c>
      <c r="W129" s="9">
        <v>5291236.03</v>
      </c>
      <c r="X129" s="9">
        <v>888715.96</v>
      </c>
      <c r="Y129" s="9">
        <v>0</v>
      </c>
      <c r="Z129" s="9">
        <v>4402520.07</v>
      </c>
      <c r="AA129" s="9">
        <v>550043.15</v>
      </c>
      <c r="AB129" s="9">
        <v>0</v>
      </c>
      <c r="AC129" s="9">
        <v>550000</v>
      </c>
      <c r="AD129" s="9">
        <v>0</v>
      </c>
      <c r="AE129" s="9">
        <v>0</v>
      </c>
      <c r="AF129" s="9">
        <v>43.15</v>
      </c>
      <c r="AG129" s="9">
        <v>556193.56</v>
      </c>
      <c r="AH129" s="9">
        <v>0</v>
      </c>
      <c r="AI129" s="9">
        <v>0</v>
      </c>
      <c r="AJ129" s="9">
        <v>0</v>
      </c>
      <c r="AK129" s="9">
        <v>556150.41</v>
      </c>
      <c r="AL129" s="9">
        <v>4958670.48</v>
      </c>
      <c r="AM129" s="9">
        <v>0</v>
      </c>
      <c r="AN129" s="9">
        <v>0</v>
      </c>
      <c r="AO129" s="9">
        <v>4958670.48</v>
      </c>
      <c r="AP129" s="9">
        <v>4958670.48</v>
      </c>
      <c r="AQ129" s="9">
        <v>1000</v>
      </c>
      <c r="AR129" s="9">
        <v>457000</v>
      </c>
      <c r="AS129" s="9">
        <v>457000</v>
      </c>
      <c r="AT129" s="9">
        <v>9498</v>
      </c>
      <c r="AU129" s="9">
        <v>4340586</v>
      </c>
      <c r="AV129" s="9">
        <v>3883586</v>
      </c>
      <c r="AW129" s="9">
        <v>618084.4800000004</v>
      </c>
      <c r="AX129" s="9">
        <v>480037</v>
      </c>
      <c r="AY129" s="9">
        <v>219376948</v>
      </c>
      <c r="AZ129" s="9">
        <v>1930000</v>
      </c>
      <c r="BA129" s="9">
        <v>882010000</v>
      </c>
      <c r="BB129" s="9">
        <v>0.00051813</v>
      </c>
      <c r="BC129" s="9">
        <v>662633052</v>
      </c>
      <c r="BD129" s="9">
        <v>343330.06</v>
      </c>
      <c r="BE129" s="9">
        <v>968209</v>
      </c>
      <c r="BF129" s="9">
        <v>442471513</v>
      </c>
      <c r="BG129" s="9">
        <v>0.00877703</v>
      </c>
      <c r="BH129" s="9">
        <v>223094565</v>
      </c>
      <c r="BI129" s="9">
        <v>1958107.69</v>
      </c>
      <c r="BJ129" s="9">
        <v>564023</v>
      </c>
      <c r="BK129" s="9">
        <v>257758511</v>
      </c>
      <c r="BL129" s="9">
        <v>0.00239792</v>
      </c>
      <c r="BM129" s="9">
        <v>38381563</v>
      </c>
      <c r="BN129" s="9">
        <v>92035.92</v>
      </c>
      <c r="BO129" s="9">
        <v>2393474</v>
      </c>
      <c r="BP129" s="9">
        <v>0</v>
      </c>
      <c r="BQ129" s="9">
        <v>0</v>
      </c>
      <c r="BR129" s="9">
        <v>-30690</v>
      </c>
      <c r="BS129" s="9">
        <v>-11</v>
      </c>
      <c r="BT129" s="9">
        <v>0</v>
      </c>
      <c r="BU129" s="9">
        <v>2362773</v>
      </c>
      <c r="BV129" s="9">
        <v>135791</v>
      </c>
      <c r="BW129" s="9">
        <v>0</v>
      </c>
      <c r="BX129" s="9">
        <v>-1741</v>
      </c>
      <c r="BY129" s="9">
        <v>0</v>
      </c>
      <c r="BZ129" s="9">
        <v>134050</v>
      </c>
      <c r="CA129" s="9">
        <v>0</v>
      </c>
      <c r="CB129" s="9">
        <v>2496823</v>
      </c>
      <c r="CC129" s="9">
        <v>0</v>
      </c>
      <c r="CD129" s="9">
        <v>2496823</v>
      </c>
      <c r="CE129" s="9">
        <v>457</v>
      </c>
      <c r="CF129" s="9">
        <v>0</v>
      </c>
      <c r="CG129" s="9">
        <v>457</v>
      </c>
      <c r="CH129" s="9">
        <v>4402520.07</v>
      </c>
      <c r="CI129" s="9">
        <v>556150.41</v>
      </c>
      <c r="CJ129" s="9">
        <v>0</v>
      </c>
      <c r="CK129" s="9">
        <v>4958670.48</v>
      </c>
      <c r="CL129" s="9">
        <v>10850.48</v>
      </c>
      <c r="CM129" s="9"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5237.36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2810294.26</v>
      </c>
      <c r="DB129" s="9">
        <v>0</v>
      </c>
      <c r="DC129" s="9">
        <v>0</v>
      </c>
      <c r="DD129" s="9">
        <v>0</v>
      </c>
      <c r="DE129" s="9">
        <v>0</v>
      </c>
      <c r="DF129" s="9">
        <v>2810294.26</v>
      </c>
      <c r="DG129" s="9">
        <v>2529264.834</v>
      </c>
      <c r="DH129" s="9">
        <v>0</v>
      </c>
      <c r="DI129" s="9">
        <v>2529264.834</v>
      </c>
      <c r="DJ129" s="9">
        <v>135791</v>
      </c>
      <c r="DK129" s="9">
        <v>135791</v>
      </c>
      <c r="DL129" s="9">
        <v>0</v>
      </c>
      <c r="DM129" s="9">
        <v>-1741</v>
      </c>
      <c r="DN129" s="9">
        <v>0</v>
      </c>
      <c r="DO129" s="9">
        <v>134050</v>
      </c>
      <c r="DP129">
        <v>2135</v>
      </c>
      <c r="DQ129">
        <f t="shared" si="1"/>
        <v>0</v>
      </c>
    </row>
    <row r="130" spans="1:121" ht="15">
      <c r="A130" s="9">
        <v>2142</v>
      </c>
      <c r="B130" s="9" t="s">
        <v>284</v>
      </c>
      <c r="C130" s="9">
        <v>189</v>
      </c>
      <c r="D130" s="9">
        <v>188</v>
      </c>
      <c r="E130" s="9">
        <v>377</v>
      </c>
      <c r="F130" s="9">
        <v>189</v>
      </c>
      <c r="G130" s="9">
        <v>5</v>
      </c>
      <c r="H130" s="9">
        <v>0</v>
      </c>
      <c r="I130" s="9">
        <v>194</v>
      </c>
      <c r="J130" s="9">
        <v>2496069.65</v>
      </c>
      <c r="K130" s="9">
        <v>834332</v>
      </c>
      <c r="L130" s="9">
        <v>1317433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344304.65</v>
      </c>
      <c r="S130" s="9">
        <v>2369407.96</v>
      </c>
      <c r="T130" s="9">
        <v>0</v>
      </c>
      <c r="U130" s="9">
        <v>0</v>
      </c>
      <c r="V130" s="9">
        <v>0</v>
      </c>
      <c r="W130" s="9">
        <v>2369407.96</v>
      </c>
      <c r="X130" s="9">
        <v>344304.65</v>
      </c>
      <c r="Y130" s="9">
        <v>0</v>
      </c>
      <c r="Z130" s="9">
        <v>2025103.31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2025103.31</v>
      </c>
      <c r="AM130" s="9">
        <v>0</v>
      </c>
      <c r="AN130" s="9">
        <v>0</v>
      </c>
      <c r="AO130" s="9">
        <v>2025103.31</v>
      </c>
      <c r="AP130" s="9">
        <v>2025103.31</v>
      </c>
      <c r="AQ130" s="9">
        <v>1000</v>
      </c>
      <c r="AR130" s="9">
        <v>194000</v>
      </c>
      <c r="AS130" s="9">
        <v>194000</v>
      </c>
      <c r="AT130" s="9">
        <v>9498</v>
      </c>
      <c r="AU130" s="9">
        <v>1842612</v>
      </c>
      <c r="AV130" s="9">
        <v>1648612</v>
      </c>
      <c r="AW130" s="9">
        <v>182491.31000000006</v>
      </c>
      <c r="AX130" s="9">
        <v>428891</v>
      </c>
      <c r="AY130" s="9">
        <v>83204867</v>
      </c>
      <c r="AZ130" s="9">
        <v>1930000</v>
      </c>
      <c r="BA130" s="9">
        <v>374420000</v>
      </c>
      <c r="BB130" s="9">
        <v>0.00051813</v>
      </c>
      <c r="BC130" s="9">
        <v>291215133</v>
      </c>
      <c r="BD130" s="9">
        <v>150887.3</v>
      </c>
      <c r="BE130" s="9">
        <v>968209</v>
      </c>
      <c r="BF130" s="9">
        <v>187832546</v>
      </c>
      <c r="BG130" s="9">
        <v>0.00877703</v>
      </c>
      <c r="BH130" s="9">
        <v>104627679</v>
      </c>
      <c r="BI130" s="9">
        <v>918320.28</v>
      </c>
      <c r="BJ130" s="9">
        <v>564023</v>
      </c>
      <c r="BK130" s="9">
        <v>109420462</v>
      </c>
      <c r="BL130" s="9">
        <v>0.0016678</v>
      </c>
      <c r="BM130" s="9">
        <v>26215595</v>
      </c>
      <c r="BN130" s="9">
        <v>43722.37</v>
      </c>
      <c r="BO130" s="9">
        <v>1112930</v>
      </c>
      <c r="BP130" s="9">
        <v>0</v>
      </c>
      <c r="BQ130" s="9">
        <v>0</v>
      </c>
      <c r="BR130" s="9">
        <v>-14270</v>
      </c>
      <c r="BS130" s="9">
        <v>-4</v>
      </c>
      <c r="BT130" s="9">
        <v>0</v>
      </c>
      <c r="BU130" s="9">
        <v>1098656</v>
      </c>
      <c r="BV130" s="9">
        <v>88415</v>
      </c>
      <c r="BW130" s="9">
        <v>0</v>
      </c>
      <c r="BX130" s="9">
        <v>-1134</v>
      </c>
      <c r="BY130" s="9">
        <v>0</v>
      </c>
      <c r="BZ130" s="9">
        <v>87281</v>
      </c>
      <c r="CA130" s="9">
        <v>0</v>
      </c>
      <c r="CB130" s="9">
        <v>1185937</v>
      </c>
      <c r="CC130" s="9">
        <v>0</v>
      </c>
      <c r="CD130" s="9">
        <v>1185937</v>
      </c>
      <c r="CE130" s="9">
        <v>194</v>
      </c>
      <c r="CF130" s="9">
        <v>0</v>
      </c>
      <c r="CG130" s="9">
        <v>194</v>
      </c>
      <c r="CH130" s="9">
        <v>2025103.31</v>
      </c>
      <c r="CI130" s="9">
        <v>0</v>
      </c>
      <c r="CJ130" s="9">
        <v>0</v>
      </c>
      <c r="CK130" s="9">
        <v>2025103.31</v>
      </c>
      <c r="CL130" s="9">
        <v>10438.68</v>
      </c>
      <c r="CM130" s="9">
        <v>0</v>
      </c>
      <c r="CN130" s="9">
        <v>0</v>
      </c>
      <c r="CO130" s="9">
        <v>0</v>
      </c>
      <c r="CP130" s="9">
        <v>0</v>
      </c>
      <c r="CQ130" s="9">
        <v>0</v>
      </c>
      <c r="CR130" s="9">
        <v>0</v>
      </c>
      <c r="CS130" s="9">
        <v>5736.75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1334827.87</v>
      </c>
      <c r="DB130" s="9">
        <v>0</v>
      </c>
      <c r="DC130" s="9">
        <v>0</v>
      </c>
      <c r="DD130" s="9">
        <v>0</v>
      </c>
      <c r="DE130" s="9">
        <v>0</v>
      </c>
      <c r="DF130" s="9">
        <v>1334827.87</v>
      </c>
      <c r="DG130" s="9">
        <v>1201345.083</v>
      </c>
      <c r="DH130" s="9">
        <v>0</v>
      </c>
      <c r="DI130" s="9">
        <v>1201345.083</v>
      </c>
      <c r="DJ130" s="9">
        <v>88415</v>
      </c>
      <c r="DK130" s="9">
        <v>88415</v>
      </c>
      <c r="DL130" s="9">
        <v>0</v>
      </c>
      <c r="DM130" s="9">
        <v>-1134</v>
      </c>
      <c r="DN130" s="9">
        <v>0</v>
      </c>
      <c r="DO130" s="9">
        <v>87281</v>
      </c>
      <c r="DP130">
        <v>2142</v>
      </c>
      <c r="DQ130">
        <f t="shared" si="1"/>
        <v>0</v>
      </c>
    </row>
    <row r="131" spans="1:121" ht="15">
      <c r="A131" s="9">
        <v>2184</v>
      </c>
      <c r="B131" s="9" t="s">
        <v>285</v>
      </c>
      <c r="C131" s="9">
        <v>893.75</v>
      </c>
      <c r="D131" s="9">
        <v>902.75</v>
      </c>
      <c r="E131" s="9">
        <v>1796.5</v>
      </c>
      <c r="F131" s="9">
        <v>898</v>
      </c>
      <c r="G131" s="9">
        <v>40</v>
      </c>
      <c r="H131" s="9">
        <v>0</v>
      </c>
      <c r="I131" s="9">
        <v>938</v>
      </c>
      <c r="J131" s="9">
        <v>12591144.85</v>
      </c>
      <c r="K131" s="9">
        <v>10672135</v>
      </c>
      <c r="L131" s="9">
        <v>302339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1616670.85</v>
      </c>
      <c r="S131" s="9">
        <v>12646609.52</v>
      </c>
      <c r="T131" s="9">
        <v>0</v>
      </c>
      <c r="U131" s="9">
        <v>0</v>
      </c>
      <c r="V131" s="9">
        <v>23795.54</v>
      </c>
      <c r="W131" s="9">
        <v>12622813.98</v>
      </c>
      <c r="X131" s="9">
        <v>1616670.85</v>
      </c>
      <c r="Y131" s="9">
        <v>0</v>
      </c>
      <c r="Z131" s="9">
        <v>11006143.13</v>
      </c>
      <c r="AA131" s="9">
        <v>593843.84</v>
      </c>
      <c r="AB131" s="9">
        <v>0</v>
      </c>
      <c r="AC131" s="9">
        <v>593768</v>
      </c>
      <c r="AD131" s="9">
        <v>0</v>
      </c>
      <c r="AE131" s="9">
        <v>0</v>
      </c>
      <c r="AF131" s="9">
        <v>75.84</v>
      </c>
      <c r="AG131" s="9">
        <v>599867.5</v>
      </c>
      <c r="AH131" s="9">
        <v>0</v>
      </c>
      <c r="AI131" s="9">
        <v>0</v>
      </c>
      <c r="AJ131" s="9">
        <v>0</v>
      </c>
      <c r="AK131" s="9">
        <v>599791.66</v>
      </c>
      <c r="AL131" s="9">
        <v>11605934.790000001</v>
      </c>
      <c r="AM131" s="9">
        <v>0</v>
      </c>
      <c r="AN131" s="9">
        <v>0</v>
      </c>
      <c r="AO131" s="9">
        <v>11605934.790000001</v>
      </c>
      <c r="AP131" s="9">
        <v>11605934.790000001</v>
      </c>
      <c r="AQ131" s="9">
        <v>1000</v>
      </c>
      <c r="AR131" s="9">
        <v>938000</v>
      </c>
      <c r="AS131" s="9">
        <v>938000</v>
      </c>
      <c r="AT131" s="9">
        <v>9498</v>
      </c>
      <c r="AU131" s="9">
        <v>8909124</v>
      </c>
      <c r="AV131" s="9">
        <v>7971124</v>
      </c>
      <c r="AW131" s="9">
        <v>2696810.790000001</v>
      </c>
      <c r="AX131" s="9">
        <v>2122924</v>
      </c>
      <c r="AY131" s="9">
        <v>1991302959</v>
      </c>
      <c r="AZ131" s="9">
        <v>2895000</v>
      </c>
      <c r="BA131" s="9">
        <v>2715510000</v>
      </c>
      <c r="BB131" s="9">
        <v>0.00034542</v>
      </c>
      <c r="BC131" s="9">
        <v>724207041</v>
      </c>
      <c r="BD131" s="9">
        <v>250155.6</v>
      </c>
      <c r="BE131" s="9">
        <v>1452313</v>
      </c>
      <c r="BF131" s="9">
        <v>1362269594</v>
      </c>
      <c r="BG131" s="9">
        <v>0.00585136</v>
      </c>
      <c r="BH131" s="9">
        <v>-629033365</v>
      </c>
      <c r="BI131" s="9">
        <v>-3680700.67</v>
      </c>
      <c r="BJ131" s="9">
        <v>846034</v>
      </c>
      <c r="BK131" s="9">
        <v>793579892</v>
      </c>
      <c r="BL131" s="9">
        <v>0.00339829</v>
      </c>
      <c r="BM131" s="9">
        <v>-1197723067</v>
      </c>
      <c r="BN131" s="9">
        <v>-4070210.32</v>
      </c>
      <c r="BO131" s="9">
        <v>250156</v>
      </c>
      <c r="BP131" s="9">
        <v>0</v>
      </c>
      <c r="BQ131" s="9">
        <v>0</v>
      </c>
      <c r="BR131" s="9">
        <v>-3208</v>
      </c>
      <c r="BS131" s="9">
        <v>0</v>
      </c>
      <c r="BT131" s="9">
        <v>0</v>
      </c>
      <c r="BU131" s="9">
        <v>246948</v>
      </c>
      <c r="BV131" s="9">
        <v>121040</v>
      </c>
      <c r="BW131" s="9">
        <v>0</v>
      </c>
      <c r="BX131" s="9">
        <v>-1552</v>
      </c>
      <c r="BY131" s="9">
        <v>0</v>
      </c>
      <c r="BZ131" s="9">
        <v>119488</v>
      </c>
      <c r="CA131" s="9">
        <v>0</v>
      </c>
      <c r="CB131" s="9">
        <v>366436</v>
      </c>
      <c r="CC131" s="9">
        <v>0</v>
      </c>
      <c r="CD131" s="9">
        <v>366436</v>
      </c>
      <c r="CE131" s="9">
        <v>938</v>
      </c>
      <c r="CF131" s="9">
        <v>5</v>
      </c>
      <c r="CG131" s="9">
        <v>943</v>
      </c>
      <c r="CH131" s="9">
        <v>11006143.13</v>
      </c>
      <c r="CI131" s="9">
        <v>599791.66</v>
      </c>
      <c r="CJ131" s="9">
        <v>104718</v>
      </c>
      <c r="CK131" s="9">
        <v>11710652.790000001</v>
      </c>
      <c r="CL131" s="9">
        <v>12418.51</v>
      </c>
      <c r="CM131" s="9">
        <v>62093</v>
      </c>
      <c r="CN131" s="9">
        <v>62093</v>
      </c>
      <c r="CO131" s="9">
        <v>0</v>
      </c>
      <c r="CP131" s="9">
        <v>-796</v>
      </c>
      <c r="CQ131" s="9">
        <v>0</v>
      </c>
      <c r="CR131" s="9">
        <v>61297</v>
      </c>
      <c r="CS131" s="9">
        <v>266.69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231728.52</v>
      </c>
      <c r="DB131" s="9">
        <v>74686.17</v>
      </c>
      <c r="DC131" s="9">
        <v>106024.39</v>
      </c>
      <c r="DD131" s="9">
        <v>0</v>
      </c>
      <c r="DE131" s="9">
        <v>0</v>
      </c>
      <c r="DF131" s="9">
        <v>412439.07999999996</v>
      </c>
      <c r="DG131" s="9">
        <v>371195.17199999996</v>
      </c>
      <c r="DH131" s="9">
        <v>62092.55</v>
      </c>
      <c r="DI131" s="9">
        <v>371195.17199999996</v>
      </c>
      <c r="DJ131" s="9">
        <v>58947</v>
      </c>
      <c r="DK131" s="9">
        <v>58947</v>
      </c>
      <c r="DL131" s="9">
        <v>0</v>
      </c>
      <c r="DM131" s="9">
        <v>-756</v>
      </c>
      <c r="DN131" s="9">
        <v>0</v>
      </c>
      <c r="DO131" s="9">
        <v>58191</v>
      </c>
      <c r="DP131">
        <v>2184</v>
      </c>
      <c r="DQ131">
        <f t="shared" si="1"/>
        <v>0</v>
      </c>
    </row>
    <row r="132" spans="1:121" ht="15">
      <c r="A132" s="9">
        <v>2198</v>
      </c>
      <c r="B132" s="9" t="s">
        <v>286</v>
      </c>
      <c r="C132" s="9">
        <v>727</v>
      </c>
      <c r="D132" s="9">
        <v>728</v>
      </c>
      <c r="E132" s="9">
        <v>1455</v>
      </c>
      <c r="F132" s="9">
        <v>728</v>
      </c>
      <c r="G132" s="9">
        <v>27</v>
      </c>
      <c r="H132" s="9">
        <v>0</v>
      </c>
      <c r="I132" s="9">
        <v>755</v>
      </c>
      <c r="J132" s="9">
        <v>7628837.4</v>
      </c>
      <c r="K132" s="9">
        <v>1699576.44</v>
      </c>
      <c r="L132" s="9">
        <v>5335925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593335.96</v>
      </c>
      <c r="S132" s="9">
        <v>7609839.18</v>
      </c>
      <c r="T132" s="9">
        <v>278141.17</v>
      </c>
      <c r="U132" s="9">
        <v>0</v>
      </c>
      <c r="V132" s="9">
        <v>455.56</v>
      </c>
      <c r="W132" s="9">
        <v>7331242.45</v>
      </c>
      <c r="X132" s="9">
        <v>593335.96</v>
      </c>
      <c r="Y132" s="9">
        <v>0</v>
      </c>
      <c r="Z132" s="9">
        <v>6737906.49</v>
      </c>
      <c r="AA132" s="9">
        <v>2001788.73</v>
      </c>
      <c r="AB132" s="9">
        <v>278141.17</v>
      </c>
      <c r="AC132" s="9">
        <v>751098</v>
      </c>
      <c r="AD132" s="9">
        <v>0</v>
      </c>
      <c r="AE132" s="9">
        <v>965000</v>
      </c>
      <c r="AF132" s="9">
        <v>7549.56</v>
      </c>
      <c r="AG132" s="9">
        <v>2000263.67</v>
      </c>
      <c r="AH132" s="9">
        <v>0</v>
      </c>
      <c r="AI132" s="9">
        <v>965000</v>
      </c>
      <c r="AJ132" s="9">
        <v>0</v>
      </c>
      <c r="AK132" s="9">
        <v>1027714.11</v>
      </c>
      <c r="AL132" s="9">
        <v>7765620.600000001</v>
      </c>
      <c r="AM132" s="9">
        <v>0</v>
      </c>
      <c r="AN132" s="9">
        <v>0</v>
      </c>
      <c r="AO132" s="9">
        <v>7765620.600000001</v>
      </c>
      <c r="AP132" s="9">
        <v>7765620.600000001</v>
      </c>
      <c r="AQ132" s="9">
        <v>1000</v>
      </c>
      <c r="AR132" s="9">
        <v>755000</v>
      </c>
      <c r="AS132" s="9">
        <v>755000</v>
      </c>
      <c r="AT132" s="9">
        <v>9498</v>
      </c>
      <c r="AU132" s="9">
        <v>7170990</v>
      </c>
      <c r="AV132" s="9">
        <v>6415990</v>
      </c>
      <c r="AW132" s="9">
        <v>594630.6000000006</v>
      </c>
      <c r="AX132" s="9">
        <v>312824</v>
      </c>
      <c r="AY132" s="9">
        <v>236182442</v>
      </c>
      <c r="AZ132" s="9">
        <v>1930000</v>
      </c>
      <c r="BA132" s="9">
        <v>1457150000</v>
      </c>
      <c r="BB132" s="9">
        <v>0.00051813</v>
      </c>
      <c r="BC132" s="9">
        <v>1220967558</v>
      </c>
      <c r="BD132" s="9">
        <v>632619.92</v>
      </c>
      <c r="BE132" s="9">
        <v>968209</v>
      </c>
      <c r="BF132" s="9">
        <v>730997795</v>
      </c>
      <c r="BG132" s="9">
        <v>0.00877703</v>
      </c>
      <c r="BH132" s="9">
        <v>494815353</v>
      </c>
      <c r="BI132" s="9">
        <v>4343009.2</v>
      </c>
      <c r="BJ132" s="9">
        <v>564023</v>
      </c>
      <c r="BK132" s="9">
        <v>425837365</v>
      </c>
      <c r="BL132" s="9">
        <v>0.00139638</v>
      </c>
      <c r="BM132" s="9">
        <v>189654923</v>
      </c>
      <c r="BN132" s="9">
        <v>264830.34</v>
      </c>
      <c r="BO132" s="9">
        <v>5240459</v>
      </c>
      <c r="BP132" s="9">
        <v>0</v>
      </c>
      <c r="BQ132" s="9">
        <v>0</v>
      </c>
      <c r="BR132" s="9">
        <v>-67194</v>
      </c>
      <c r="BS132" s="9">
        <v>-12</v>
      </c>
      <c r="BT132" s="9">
        <v>0</v>
      </c>
      <c r="BU132" s="9">
        <v>5173253</v>
      </c>
      <c r="BV132" s="9"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5173253</v>
      </c>
      <c r="CC132" s="9">
        <v>0</v>
      </c>
      <c r="CD132" s="9">
        <v>5173253</v>
      </c>
      <c r="CE132" s="9">
        <v>755</v>
      </c>
      <c r="CF132" s="9">
        <v>0</v>
      </c>
      <c r="CG132" s="9">
        <v>755</v>
      </c>
      <c r="CH132" s="9">
        <v>6737906.49</v>
      </c>
      <c r="CI132" s="9">
        <v>1027714.11</v>
      </c>
      <c r="CJ132" s="9">
        <v>0</v>
      </c>
      <c r="CK132" s="9">
        <v>7765620.600000001</v>
      </c>
      <c r="CL132" s="9">
        <v>10285.59</v>
      </c>
      <c r="CM132" s="9">
        <v>0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6941.01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5406406.33</v>
      </c>
      <c r="DB132" s="9">
        <v>0</v>
      </c>
      <c r="DC132" s="9">
        <v>0</v>
      </c>
      <c r="DD132" s="9">
        <v>0</v>
      </c>
      <c r="DE132" s="9">
        <v>0</v>
      </c>
      <c r="DF132" s="9">
        <v>5406406.33</v>
      </c>
      <c r="DG132" s="9">
        <v>4865765.697000001</v>
      </c>
      <c r="DH132" s="9">
        <v>0</v>
      </c>
      <c r="DI132" s="9">
        <v>5240459.46</v>
      </c>
      <c r="DJ132" s="9">
        <v>0</v>
      </c>
      <c r="DK132" s="9">
        <v>0</v>
      </c>
      <c r="DL132" s="9">
        <v>0</v>
      </c>
      <c r="DM132" s="9">
        <v>0</v>
      </c>
      <c r="DN132" s="9">
        <v>0</v>
      </c>
      <c r="DO132" s="9">
        <v>0</v>
      </c>
      <c r="DP132">
        <v>2198</v>
      </c>
      <c r="DQ132">
        <f aca="true" t="shared" si="2" ref="DQ132:DQ195">DP132-A132</f>
        <v>0</v>
      </c>
    </row>
    <row r="133" spans="1:121" ht="15">
      <c r="A133" s="9">
        <v>2212</v>
      </c>
      <c r="B133" s="9" t="s">
        <v>287</v>
      </c>
      <c r="C133" s="9">
        <v>144</v>
      </c>
      <c r="D133" s="9">
        <v>144</v>
      </c>
      <c r="E133" s="9">
        <v>288</v>
      </c>
      <c r="F133" s="9">
        <v>144</v>
      </c>
      <c r="G133" s="9">
        <v>3</v>
      </c>
      <c r="H133" s="9">
        <v>0</v>
      </c>
      <c r="I133" s="9">
        <v>147</v>
      </c>
      <c r="J133" s="9">
        <v>2255675.69</v>
      </c>
      <c r="K133" s="9">
        <v>1556348</v>
      </c>
      <c r="L133" s="9">
        <v>453998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245329.69</v>
      </c>
      <c r="S133" s="9">
        <v>2129128.66</v>
      </c>
      <c r="T133" s="9">
        <v>0</v>
      </c>
      <c r="U133" s="9">
        <v>0</v>
      </c>
      <c r="V133" s="9">
        <v>0</v>
      </c>
      <c r="W133" s="9">
        <v>2129128.66</v>
      </c>
      <c r="X133" s="9">
        <v>245329.69</v>
      </c>
      <c r="Y133" s="9">
        <v>0</v>
      </c>
      <c r="Z133" s="9">
        <v>1883798.97</v>
      </c>
      <c r="AA133" s="9">
        <v>30544</v>
      </c>
      <c r="AB133" s="9">
        <v>0</v>
      </c>
      <c r="AC133" s="9">
        <v>30544</v>
      </c>
      <c r="AD133" s="9">
        <v>0</v>
      </c>
      <c r="AE133" s="9">
        <v>0</v>
      </c>
      <c r="AF133" s="9">
        <v>0</v>
      </c>
      <c r="AG133" s="9">
        <v>36900.17</v>
      </c>
      <c r="AH133" s="9">
        <v>0</v>
      </c>
      <c r="AI133" s="9">
        <v>0</v>
      </c>
      <c r="AJ133" s="9">
        <v>0</v>
      </c>
      <c r="AK133" s="9">
        <v>36900.17</v>
      </c>
      <c r="AL133" s="9">
        <v>1920699.14</v>
      </c>
      <c r="AM133" s="9">
        <v>0</v>
      </c>
      <c r="AN133" s="9">
        <v>0</v>
      </c>
      <c r="AO133" s="9">
        <v>1920699.14</v>
      </c>
      <c r="AP133" s="9">
        <v>1920699.14</v>
      </c>
      <c r="AQ133" s="9">
        <v>1000</v>
      </c>
      <c r="AR133" s="9">
        <v>147000</v>
      </c>
      <c r="AS133" s="9">
        <v>147000</v>
      </c>
      <c r="AT133" s="9">
        <v>9498</v>
      </c>
      <c r="AU133" s="9">
        <v>1396206</v>
      </c>
      <c r="AV133" s="9">
        <v>1249206</v>
      </c>
      <c r="AW133" s="9">
        <v>524493.1399999999</v>
      </c>
      <c r="AX133" s="9">
        <v>839693</v>
      </c>
      <c r="AY133" s="9">
        <v>123434900</v>
      </c>
      <c r="AZ133" s="9">
        <v>1930000</v>
      </c>
      <c r="BA133" s="9">
        <v>283710000</v>
      </c>
      <c r="BB133" s="9">
        <v>0.00051813</v>
      </c>
      <c r="BC133" s="9">
        <v>160275100</v>
      </c>
      <c r="BD133" s="9">
        <v>83043.34</v>
      </c>
      <c r="BE133" s="9">
        <v>968209</v>
      </c>
      <c r="BF133" s="9">
        <v>142326723</v>
      </c>
      <c r="BG133" s="9">
        <v>0.00877703</v>
      </c>
      <c r="BH133" s="9">
        <v>18891823</v>
      </c>
      <c r="BI133" s="9">
        <v>165814.1</v>
      </c>
      <c r="BJ133" s="9">
        <v>564023</v>
      </c>
      <c r="BK133" s="9">
        <v>82911381</v>
      </c>
      <c r="BL133" s="9">
        <v>0.00632595</v>
      </c>
      <c r="BM133" s="9">
        <v>-40523519</v>
      </c>
      <c r="BN133" s="9">
        <v>-256349.76</v>
      </c>
      <c r="BO133" s="9">
        <v>83043</v>
      </c>
      <c r="BP133" s="9">
        <v>0</v>
      </c>
      <c r="BQ133" s="9">
        <v>0</v>
      </c>
      <c r="BR133" s="9">
        <v>-1065</v>
      </c>
      <c r="BS133" s="9">
        <v>0</v>
      </c>
      <c r="BT133" s="9">
        <v>0</v>
      </c>
      <c r="BU133" s="9">
        <v>81978</v>
      </c>
      <c r="BV133" s="9">
        <v>313426</v>
      </c>
      <c r="BW133" s="9">
        <v>0</v>
      </c>
      <c r="BX133" s="9">
        <v>-4019</v>
      </c>
      <c r="BY133" s="9">
        <v>0</v>
      </c>
      <c r="BZ133" s="9">
        <v>309407</v>
      </c>
      <c r="CA133" s="9">
        <v>0</v>
      </c>
      <c r="CB133" s="9">
        <v>391385</v>
      </c>
      <c r="CC133" s="9">
        <v>0</v>
      </c>
      <c r="CD133" s="9">
        <v>391385</v>
      </c>
      <c r="CE133" s="9">
        <v>147</v>
      </c>
      <c r="CF133" s="9">
        <v>0</v>
      </c>
      <c r="CG133" s="9">
        <v>147</v>
      </c>
      <c r="CH133" s="9">
        <v>1883798.97</v>
      </c>
      <c r="CI133" s="9">
        <v>36900.17</v>
      </c>
      <c r="CJ133" s="9">
        <v>0</v>
      </c>
      <c r="CK133" s="9">
        <v>1920699.14</v>
      </c>
      <c r="CL133" s="9">
        <v>13065.98</v>
      </c>
      <c r="CM133" s="9">
        <v>0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564.92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83675.56</v>
      </c>
      <c r="DB133" s="9">
        <v>356845.95</v>
      </c>
      <c r="DC133" s="9">
        <v>0</v>
      </c>
      <c r="DD133" s="9">
        <v>0</v>
      </c>
      <c r="DE133" s="9">
        <v>0</v>
      </c>
      <c r="DF133" s="9">
        <v>440521.51</v>
      </c>
      <c r="DG133" s="9">
        <v>396469.359</v>
      </c>
      <c r="DH133" s="9">
        <v>0</v>
      </c>
      <c r="DI133" s="9">
        <v>396469.35899999994</v>
      </c>
      <c r="DJ133" s="9">
        <v>313426</v>
      </c>
      <c r="DK133" s="9">
        <v>313426</v>
      </c>
      <c r="DL133" s="9">
        <v>0</v>
      </c>
      <c r="DM133" s="9">
        <v>-4019</v>
      </c>
      <c r="DN133" s="9">
        <v>0</v>
      </c>
      <c r="DO133" s="9">
        <v>309407</v>
      </c>
      <c r="DP133">
        <v>2212</v>
      </c>
      <c r="DQ133">
        <f t="shared" si="2"/>
        <v>0</v>
      </c>
    </row>
    <row r="134" spans="1:121" ht="15">
      <c r="A134" s="9">
        <v>2217</v>
      </c>
      <c r="B134" s="9" t="s">
        <v>288</v>
      </c>
      <c r="C134" s="9">
        <v>2061</v>
      </c>
      <c r="D134" s="9">
        <v>2081</v>
      </c>
      <c r="E134" s="9">
        <v>4142</v>
      </c>
      <c r="F134" s="9">
        <v>2071</v>
      </c>
      <c r="G134" s="9">
        <v>21</v>
      </c>
      <c r="H134" s="9">
        <v>0</v>
      </c>
      <c r="I134" s="9">
        <v>2092</v>
      </c>
      <c r="J134" s="9">
        <v>24094486.44</v>
      </c>
      <c r="K134" s="9">
        <v>14910704.95</v>
      </c>
      <c r="L134" s="9">
        <v>7312994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1870787.49</v>
      </c>
      <c r="S134" s="9">
        <v>23392122.01</v>
      </c>
      <c r="T134" s="9">
        <v>0</v>
      </c>
      <c r="U134" s="9">
        <v>0</v>
      </c>
      <c r="V134" s="9">
        <v>2760.62</v>
      </c>
      <c r="W134" s="9">
        <v>23389361.39</v>
      </c>
      <c r="X134" s="9">
        <v>1870787.49</v>
      </c>
      <c r="Y134" s="9">
        <v>0</v>
      </c>
      <c r="Z134" s="9">
        <v>21518573.9</v>
      </c>
      <c r="AA134" s="9">
        <v>4966950.49</v>
      </c>
      <c r="AB134" s="9">
        <v>0</v>
      </c>
      <c r="AC134" s="9">
        <v>1374678</v>
      </c>
      <c r="AD134" s="9">
        <v>0</v>
      </c>
      <c r="AE134" s="9">
        <v>3587968.1</v>
      </c>
      <c r="AF134" s="9">
        <v>4304.39</v>
      </c>
      <c r="AG134" s="9">
        <v>5018549.29</v>
      </c>
      <c r="AH134" s="9">
        <v>38160.12</v>
      </c>
      <c r="AI134" s="9">
        <v>3587968.1</v>
      </c>
      <c r="AJ134" s="9">
        <v>0</v>
      </c>
      <c r="AK134" s="9">
        <v>1464436.92</v>
      </c>
      <c r="AL134" s="9">
        <v>22983010.82</v>
      </c>
      <c r="AM134" s="9">
        <v>0</v>
      </c>
      <c r="AN134" s="9">
        <v>0</v>
      </c>
      <c r="AO134" s="9">
        <v>22983010.82</v>
      </c>
      <c r="AP134" s="9">
        <v>22983010.82</v>
      </c>
      <c r="AQ134" s="9">
        <v>1000</v>
      </c>
      <c r="AR134" s="9">
        <v>2092000</v>
      </c>
      <c r="AS134" s="9">
        <v>2092000</v>
      </c>
      <c r="AT134" s="9">
        <v>9498</v>
      </c>
      <c r="AU134" s="9">
        <v>19869816</v>
      </c>
      <c r="AV134" s="9">
        <v>17777816</v>
      </c>
      <c r="AW134" s="9">
        <v>3113194.8200000003</v>
      </c>
      <c r="AX134" s="9">
        <v>725902</v>
      </c>
      <c r="AY134" s="9">
        <v>1518586684</v>
      </c>
      <c r="AZ134" s="9">
        <v>1930000</v>
      </c>
      <c r="BA134" s="9">
        <v>4037560000</v>
      </c>
      <c r="BB134" s="9">
        <v>0.00051813</v>
      </c>
      <c r="BC134" s="9">
        <v>2518973316</v>
      </c>
      <c r="BD134" s="9">
        <v>1305155.64</v>
      </c>
      <c r="BE134" s="9">
        <v>968209</v>
      </c>
      <c r="BF134" s="9">
        <v>2025493228</v>
      </c>
      <c r="BG134" s="9">
        <v>0.00877703</v>
      </c>
      <c r="BH134" s="9">
        <v>506906544</v>
      </c>
      <c r="BI134" s="9">
        <v>4449133.94</v>
      </c>
      <c r="BJ134" s="9">
        <v>564023</v>
      </c>
      <c r="BK134" s="9">
        <v>1179936116</v>
      </c>
      <c r="BL134" s="9">
        <v>0.00263844</v>
      </c>
      <c r="BM134" s="9">
        <v>-338650568</v>
      </c>
      <c r="BN134" s="9">
        <v>-893509.2</v>
      </c>
      <c r="BO134" s="9">
        <v>4860780</v>
      </c>
      <c r="BP134" s="9">
        <v>0</v>
      </c>
      <c r="BQ134" s="9">
        <v>0</v>
      </c>
      <c r="BR134" s="9">
        <v>-62326</v>
      </c>
      <c r="BS134" s="9">
        <v>-75</v>
      </c>
      <c r="BT134" s="9">
        <v>0</v>
      </c>
      <c r="BU134" s="9">
        <v>4798379</v>
      </c>
      <c r="BV134" s="9">
        <v>1807544</v>
      </c>
      <c r="BW134" s="9">
        <v>0</v>
      </c>
      <c r="BX134" s="9">
        <v>-23177</v>
      </c>
      <c r="BY134" s="9">
        <v>0</v>
      </c>
      <c r="BZ134" s="9">
        <v>1784367</v>
      </c>
      <c r="CA134" s="9">
        <v>1</v>
      </c>
      <c r="CB134" s="9">
        <v>6582747</v>
      </c>
      <c r="CC134" s="9">
        <v>0</v>
      </c>
      <c r="CD134" s="9">
        <v>6582747</v>
      </c>
      <c r="CE134" s="9">
        <v>2092</v>
      </c>
      <c r="CF134" s="9">
        <v>0</v>
      </c>
      <c r="CG134" s="9">
        <v>2092</v>
      </c>
      <c r="CH134" s="9">
        <v>21518573.9</v>
      </c>
      <c r="CI134" s="9">
        <v>1464436.92</v>
      </c>
      <c r="CJ134" s="9">
        <v>0</v>
      </c>
      <c r="CK134" s="9">
        <v>22983010.82</v>
      </c>
      <c r="CL134" s="9">
        <v>10986.14</v>
      </c>
      <c r="CM134" s="9">
        <v>0</v>
      </c>
      <c r="CN134" s="9">
        <v>0</v>
      </c>
      <c r="CO134" s="9">
        <v>0</v>
      </c>
      <c r="CP134" s="9">
        <v>0</v>
      </c>
      <c r="CQ134" s="9">
        <v>0</v>
      </c>
      <c r="CR134" s="9">
        <v>0</v>
      </c>
      <c r="CS134" s="9">
        <v>2323.51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7409248.97</v>
      </c>
      <c r="DB134" s="9">
        <v>0</v>
      </c>
      <c r="DC134" s="9">
        <v>0</v>
      </c>
      <c r="DD134" s="9">
        <v>0</v>
      </c>
      <c r="DE134" s="9">
        <v>0</v>
      </c>
      <c r="DF134" s="9">
        <v>7409248.97</v>
      </c>
      <c r="DG134" s="9">
        <v>6668324.073</v>
      </c>
      <c r="DH134" s="9">
        <v>0</v>
      </c>
      <c r="DI134" s="9">
        <v>6668324.073</v>
      </c>
      <c r="DJ134" s="9">
        <v>1807544</v>
      </c>
      <c r="DK134" s="9">
        <v>1807544</v>
      </c>
      <c r="DL134" s="9">
        <v>0</v>
      </c>
      <c r="DM134" s="9">
        <v>-23177</v>
      </c>
      <c r="DN134" s="9">
        <v>0</v>
      </c>
      <c r="DO134" s="9">
        <v>1784367</v>
      </c>
      <c r="DP134">
        <v>2217</v>
      </c>
      <c r="DQ134">
        <f t="shared" si="2"/>
        <v>0</v>
      </c>
    </row>
    <row r="135" spans="1:121" ht="15">
      <c r="A135" s="9">
        <v>2226</v>
      </c>
      <c r="B135" s="9" t="s">
        <v>289</v>
      </c>
      <c r="C135" s="9">
        <v>244</v>
      </c>
      <c r="D135" s="9">
        <v>242</v>
      </c>
      <c r="E135" s="9">
        <v>486</v>
      </c>
      <c r="F135" s="9">
        <v>243</v>
      </c>
      <c r="G135" s="9">
        <v>3</v>
      </c>
      <c r="H135" s="9">
        <v>1</v>
      </c>
      <c r="I135" s="9">
        <v>247</v>
      </c>
      <c r="J135" s="9">
        <v>3767479.1</v>
      </c>
      <c r="K135" s="9">
        <v>960026.56</v>
      </c>
      <c r="L135" s="9">
        <v>1990465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816987.54</v>
      </c>
      <c r="S135" s="9">
        <v>3474240.96</v>
      </c>
      <c r="T135" s="9">
        <v>0</v>
      </c>
      <c r="U135" s="9">
        <v>0</v>
      </c>
      <c r="V135" s="9">
        <v>0</v>
      </c>
      <c r="W135" s="9">
        <v>3474240.96</v>
      </c>
      <c r="X135" s="9">
        <v>816987.54</v>
      </c>
      <c r="Y135" s="9">
        <v>0</v>
      </c>
      <c r="Z135" s="9">
        <v>2657253.42</v>
      </c>
      <c r="AA135" s="9">
        <v>206710.09</v>
      </c>
      <c r="AB135" s="9">
        <v>0</v>
      </c>
      <c r="AC135" s="9">
        <v>205838</v>
      </c>
      <c r="AD135" s="9">
        <v>0</v>
      </c>
      <c r="AE135" s="9">
        <v>0</v>
      </c>
      <c r="AF135" s="9">
        <v>872.09</v>
      </c>
      <c r="AG135" s="9">
        <v>205837.26</v>
      </c>
      <c r="AH135" s="9">
        <v>0</v>
      </c>
      <c r="AI135" s="9">
        <v>0</v>
      </c>
      <c r="AJ135" s="9">
        <v>0</v>
      </c>
      <c r="AK135" s="9">
        <v>204965.17</v>
      </c>
      <c r="AL135" s="9">
        <v>2862218.59</v>
      </c>
      <c r="AM135" s="9">
        <v>0</v>
      </c>
      <c r="AN135" s="9">
        <v>0</v>
      </c>
      <c r="AO135" s="9">
        <v>2862218.59</v>
      </c>
      <c r="AP135" s="9">
        <v>2862218.59</v>
      </c>
      <c r="AQ135" s="9">
        <v>1000</v>
      </c>
      <c r="AR135" s="9">
        <v>247000</v>
      </c>
      <c r="AS135" s="9">
        <v>247000</v>
      </c>
      <c r="AT135" s="9">
        <v>9498</v>
      </c>
      <c r="AU135" s="9">
        <v>2346006</v>
      </c>
      <c r="AV135" s="9">
        <v>2099006</v>
      </c>
      <c r="AW135" s="9">
        <v>516212.58999999985</v>
      </c>
      <c r="AX135" s="9">
        <v>386857</v>
      </c>
      <c r="AY135" s="9">
        <v>95553676</v>
      </c>
      <c r="AZ135" s="9">
        <v>1930000</v>
      </c>
      <c r="BA135" s="9">
        <v>476710000</v>
      </c>
      <c r="BB135" s="9">
        <v>0.00051813</v>
      </c>
      <c r="BC135" s="9">
        <v>381156324</v>
      </c>
      <c r="BD135" s="9">
        <v>197488.53</v>
      </c>
      <c r="BE135" s="9">
        <v>968209</v>
      </c>
      <c r="BF135" s="9">
        <v>239147623</v>
      </c>
      <c r="BG135" s="9">
        <v>0.00877703</v>
      </c>
      <c r="BH135" s="9">
        <v>143593947</v>
      </c>
      <c r="BI135" s="9">
        <v>1260328.38</v>
      </c>
      <c r="BJ135" s="9">
        <v>564023</v>
      </c>
      <c r="BK135" s="9">
        <v>139313681</v>
      </c>
      <c r="BL135" s="9">
        <v>0.0037054</v>
      </c>
      <c r="BM135" s="9">
        <v>43760005</v>
      </c>
      <c r="BN135" s="9">
        <v>162148.32</v>
      </c>
      <c r="BO135" s="9">
        <v>1619965</v>
      </c>
      <c r="BP135" s="9">
        <v>0</v>
      </c>
      <c r="BQ135" s="9">
        <v>0</v>
      </c>
      <c r="BR135" s="9">
        <v>-20771</v>
      </c>
      <c r="BS135" s="9">
        <v>-4</v>
      </c>
      <c r="BT135" s="9">
        <v>0</v>
      </c>
      <c r="BU135" s="9">
        <v>1599190</v>
      </c>
      <c r="BV135" s="9">
        <v>166573</v>
      </c>
      <c r="BW135" s="9">
        <v>0</v>
      </c>
      <c r="BX135" s="9">
        <v>-2136</v>
      </c>
      <c r="BY135" s="9">
        <v>0</v>
      </c>
      <c r="BZ135" s="9">
        <v>164437</v>
      </c>
      <c r="CA135" s="9">
        <v>0</v>
      </c>
      <c r="CB135" s="9">
        <v>1763627</v>
      </c>
      <c r="CC135" s="9">
        <v>0</v>
      </c>
      <c r="CD135" s="9">
        <v>1763627</v>
      </c>
      <c r="CE135" s="9">
        <v>247</v>
      </c>
      <c r="CF135" s="9">
        <v>0</v>
      </c>
      <c r="CG135" s="9">
        <v>247</v>
      </c>
      <c r="CH135" s="9">
        <v>2657253.42</v>
      </c>
      <c r="CI135" s="9">
        <v>204965.17</v>
      </c>
      <c r="CJ135" s="9">
        <v>0</v>
      </c>
      <c r="CK135" s="9">
        <v>2862218.59</v>
      </c>
      <c r="CL135" s="9">
        <v>11587.93</v>
      </c>
      <c r="CM135" s="9">
        <v>0</v>
      </c>
      <c r="CN135" s="9">
        <v>0</v>
      </c>
      <c r="CO135" s="9">
        <v>0</v>
      </c>
      <c r="CP135" s="9">
        <v>0</v>
      </c>
      <c r="CQ135" s="9">
        <v>0</v>
      </c>
      <c r="CR135" s="9">
        <v>0</v>
      </c>
      <c r="CS135" s="9">
        <v>6558.56</v>
      </c>
      <c r="CT135" s="9">
        <v>0</v>
      </c>
      <c r="CU135" s="9">
        <v>0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1985042.51</v>
      </c>
      <c r="DB135" s="9">
        <v>0</v>
      </c>
      <c r="DC135" s="9">
        <v>0</v>
      </c>
      <c r="DD135" s="9">
        <v>0</v>
      </c>
      <c r="DE135" s="9">
        <v>0</v>
      </c>
      <c r="DF135" s="9">
        <v>1985042.51</v>
      </c>
      <c r="DG135" s="9">
        <v>1786538.259</v>
      </c>
      <c r="DH135" s="9">
        <v>0</v>
      </c>
      <c r="DI135" s="9">
        <v>1786538.259</v>
      </c>
      <c r="DJ135" s="9">
        <v>166573</v>
      </c>
      <c r="DK135" s="9">
        <v>166573</v>
      </c>
      <c r="DL135" s="9">
        <v>0</v>
      </c>
      <c r="DM135" s="9">
        <v>-2136</v>
      </c>
      <c r="DN135" s="9">
        <v>0</v>
      </c>
      <c r="DO135" s="9">
        <v>164437</v>
      </c>
      <c r="DP135">
        <v>2226</v>
      </c>
      <c r="DQ135">
        <f t="shared" si="2"/>
        <v>0</v>
      </c>
    </row>
    <row r="136" spans="1:121" ht="15">
      <c r="A136" s="9">
        <v>2233</v>
      </c>
      <c r="B136" s="9" t="s">
        <v>290</v>
      </c>
      <c r="C136" s="9">
        <v>891</v>
      </c>
      <c r="D136" s="9">
        <v>881</v>
      </c>
      <c r="E136" s="9">
        <v>1772</v>
      </c>
      <c r="F136" s="9">
        <v>886</v>
      </c>
      <c r="G136" s="9">
        <v>40</v>
      </c>
      <c r="H136" s="9">
        <v>1</v>
      </c>
      <c r="I136" s="9">
        <v>927</v>
      </c>
      <c r="J136" s="9">
        <v>12653325.2</v>
      </c>
      <c r="K136" s="9">
        <v>2974390.09</v>
      </c>
      <c r="L136" s="9">
        <v>5839936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3838999.11</v>
      </c>
      <c r="S136" s="9">
        <v>12495883.07</v>
      </c>
      <c r="T136" s="9">
        <v>87289.39</v>
      </c>
      <c r="U136" s="9">
        <v>0</v>
      </c>
      <c r="V136" s="9">
        <v>42.04</v>
      </c>
      <c r="W136" s="9">
        <v>12408551.64</v>
      </c>
      <c r="X136" s="9">
        <v>3838999.11</v>
      </c>
      <c r="Y136" s="9">
        <v>0</v>
      </c>
      <c r="Z136" s="9">
        <v>8569552.53</v>
      </c>
      <c r="AA136" s="9">
        <v>3780406.64</v>
      </c>
      <c r="AB136" s="9">
        <v>87289.39</v>
      </c>
      <c r="AC136" s="9">
        <v>1108790</v>
      </c>
      <c r="AD136" s="9">
        <v>0</v>
      </c>
      <c r="AE136" s="9">
        <v>2570000</v>
      </c>
      <c r="AF136" s="9">
        <v>14327.25</v>
      </c>
      <c r="AG136" s="9">
        <v>3789473.73</v>
      </c>
      <c r="AH136" s="9">
        <v>0</v>
      </c>
      <c r="AI136" s="9">
        <v>2570000</v>
      </c>
      <c r="AJ136" s="9">
        <v>0</v>
      </c>
      <c r="AK136" s="9">
        <v>1205146.48</v>
      </c>
      <c r="AL136" s="9">
        <v>9774699.01</v>
      </c>
      <c r="AM136" s="9">
        <v>0</v>
      </c>
      <c r="AN136" s="9">
        <v>0</v>
      </c>
      <c r="AO136" s="9">
        <v>9774699.01</v>
      </c>
      <c r="AP136" s="9">
        <v>9774699.01</v>
      </c>
      <c r="AQ136" s="9">
        <v>1000</v>
      </c>
      <c r="AR136" s="9">
        <v>927000</v>
      </c>
      <c r="AS136" s="9">
        <v>927000</v>
      </c>
      <c r="AT136" s="9">
        <v>9498</v>
      </c>
      <c r="AU136" s="9">
        <v>8804646</v>
      </c>
      <c r="AV136" s="9">
        <v>7877646</v>
      </c>
      <c r="AW136" s="9">
        <v>970053.0099999998</v>
      </c>
      <c r="AX136" s="9">
        <v>463232</v>
      </c>
      <c r="AY136" s="9">
        <v>429415901</v>
      </c>
      <c r="AZ136" s="9">
        <v>1930000</v>
      </c>
      <c r="BA136" s="9">
        <v>1789110000</v>
      </c>
      <c r="BB136" s="9">
        <v>0.00051813</v>
      </c>
      <c r="BC136" s="9">
        <v>1359694099</v>
      </c>
      <c r="BD136" s="9">
        <v>704498.3</v>
      </c>
      <c r="BE136" s="9">
        <v>968209</v>
      </c>
      <c r="BF136" s="9">
        <v>897529743</v>
      </c>
      <c r="BG136" s="9">
        <v>0.00877703</v>
      </c>
      <c r="BH136" s="9">
        <v>468113842</v>
      </c>
      <c r="BI136" s="9">
        <v>4108649.23</v>
      </c>
      <c r="BJ136" s="9">
        <v>564023</v>
      </c>
      <c r="BK136" s="9">
        <v>522849321</v>
      </c>
      <c r="BL136" s="9">
        <v>0.00185532</v>
      </c>
      <c r="BM136" s="9">
        <v>93433420</v>
      </c>
      <c r="BN136" s="9">
        <v>173348.89</v>
      </c>
      <c r="BO136" s="9">
        <v>4986496</v>
      </c>
      <c r="BP136" s="9">
        <v>0</v>
      </c>
      <c r="BQ136" s="9">
        <v>0</v>
      </c>
      <c r="BR136" s="9">
        <v>-63938</v>
      </c>
      <c r="BS136" s="9">
        <v>-21</v>
      </c>
      <c r="BT136" s="9">
        <v>0</v>
      </c>
      <c r="BU136" s="9">
        <v>4922537</v>
      </c>
      <c r="BV136" s="9">
        <v>338830</v>
      </c>
      <c r="BW136" s="9">
        <v>0</v>
      </c>
      <c r="BX136" s="9">
        <v>-4345</v>
      </c>
      <c r="BY136" s="9">
        <v>0</v>
      </c>
      <c r="BZ136" s="9">
        <v>334485</v>
      </c>
      <c r="CA136" s="9">
        <v>0</v>
      </c>
      <c r="CB136" s="9">
        <v>5257022</v>
      </c>
      <c r="CC136" s="9">
        <v>0</v>
      </c>
      <c r="CD136" s="9">
        <v>5257022</v>
      </c>
      <c r="CE136" s="9">
        <v>927</v>
      </c>
      <c r="CF136" s="9">
        <v>0</v>
      </c>
      <c r="CG136" s="9">
        <v>927</v>
      </c>
      <c r="CH136" s="9">
        <v>8569552.53</v>
      </c>
      <c r="CI136" s="9">
        <v>1205146.48</v>
      </c>
      <c r="CJ136" s="9">
        <v>0</v>
      </c>
      <c r="CK136" s="9">
        <v>9774699.01</v>
      </c>
      <c r="CL136" s="9">
        <v>10544.44</v>
      </c>
      <c r="CM136" s="9">
        <v>0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v>5379.18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5917029.34</v>
      </c>
      <c r="DB136" s="9">
        <v>0</v>
      </c>
      <c r="DC136" s="9">
        <v>0</v>
      </c>
      <c r="DD136" s="9">
        <v>0</v>
      </c>
      <c r="DE136" s="9">
        <v>0</v>
      </c>
      <c r="DF136" s="9">
        <v>5917029.34</v>
      </c>
      <c r="DG136" s="9">
        <v>5325326.406</v>
      </c>
      <c r="DH136" s="9">
        <v>0</v>
      </c>
      <c r="DI136" s="9">
        <v>5325326.406</v>
      </c>
      <c r="DJ136" s="9">
        <v>338830</v>
      </c>
      <c r="DK136" s="9">
        <v>338830</v>
      </c>
      <c r="DL136" s="9">
        <v>0</v>
      </c>
      <c r="DM136" s="9">
        <v>-4345</v>
      </c>
      <c r="DN136" s="9">
        <v>0</v>
      </c>
      <c r="DO136" s="9">
        <v>334485</v>
      </c>
      <c r="DP136">
        <v>2233</v>
      </c>
      <c r="DQ136">
        <f t="shared" si="2"/>
        <v>0</v>
      </c>
    </row>
    <row r="137" spans="1:121" ht="15">
      <c r="A137" s="9">
        <v>2289</v>
      </c>
      <c r="B137" s="9" t="s">
        <v>291</v>
      </c>
      <c r="C137" s="9">
        <v>20563</v>
      </c>
      <c r="D137" s="9">
        <v>20580</v>
      </c>
      <c r="E137" s="9">
        <v>41143</v>
      </c>
      <c r="F137" s="9">
        <v>20572</v>
      </c>
      <c r="G137" s="9">
        <v>160</v>
      </c>
      <c r="H137" s="9">
        <v>0</v>
      </c>
      <c r="I137" s="9">
        <v>20732</v>
      </c>
      <c r="J137" s="9">
        <v>220162328.09</v>
      </c>
      <c r="K137" s="9">
        <v>67489887.89</v>
      </c>
      <c r="L137" s="9">
        <v>132234057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20438383.2</v>
      </c>
      <c r="S137" s="9">
        <v>220103143.32</v>
      </c>
      <c r="T137" s="9">
        <v>6228328</v>
      </c>
      <c r="U137" s="9">
        <v>0</v>
      </c>
      <c r="V137" s="9">
        <v>27156.76</v>
      </c>
      <c r="W137" s="9">
        <v>213847658.56</v>
      </c>
      <c r="X137" s="9">
        <v>20438383.2</v>
      </c>
      <c r="Y137" s="9">
        <v>0</v>
      </c>
      <c r="Z137" s="9">
        <v>193409275.36</v>
      </c>
      <c r="AA137" s="9">
        <v>16028197.95</v>
      </c>
      <c r="AB137" s="9">
        <v>6228328</v>
      </c>
      <c r="AC137" s="9">
        <v>9558805</v>
      </c>
      <c r="AD137" s="9">
        <v>0</v>
      </c>
      <c r="AE137" s="9">
        <v>0</v>
      </c>
      <c r="AF137" s="9">
        <v>241064.95</v>
      </c>
      <c r="AG137" s="9">
        <v>11374098.76</v>
      </c>
      <c r="AH137" s="9">
        <v>0</v>
      </c>
      <c r="AI137" s="9">
        <v>0</v>
      </c>
      <c r="AJ137" s="9">
        <v>0</v>
      </c>
      <c r="AK137" s="9">
        <v>11133033.81</v>
      </c>
      <c r="AL137" s="9">
        <v>204542309.17000002</v>
      </c>
      <c r="AM137" s="9">
        <v>0</v>
      </c>
      <c r="AN137" s="9">
        <v>0</v>
      </c>
      <c r="AO137" s="9">
        <v>204542309.17000002</v>
      </c>
      <c r="AP137" s="9">
        <v>204542309.17000002</v>
      </c>
      <c r="AQ137" s="9">
        <v>1000</v>
      </c>
      <c r="AR137" s="9">
        <v>20732000</v>
      </c>
      <c r="AS137" s="9">
        <v>20732000</v>
      </c>
      <c r="AT137" s="9">
        <v>9498</v>
      </c>
      <c r="AU137" s="9">
        <v>196912536</v>
      </c>
      <c r="AV137" s="9">
        <v>176180536</v>
      </c>
      <c r="AW137" s="9">
        <v>7629773.170000017</v>
      </c>
      <c r="AX137" s="9">
        <v>399219</v>
      </c>
      <c r="AY137" s="9">
        <v>8276606165</v>
      </c>
      <c r="AZ137" s="9">
        <v>1930000</v>
      </c>
      <c r="BA137" s="9">
        <v>40012760000</v>
      </c>
      <c r="BB137" s="9">
        <v>0.00051813</v>
      </c>
      <c r="BC137" s="9">
        <v>31736153835</v>
      </c>
      <c r="BD137" s="9">
        <v>16443453.39</v>
      </c>
      <c r="BE137" s="9">
        <v>968209</v>
      </c>
      <c r="BF137" s="9">
        <v>20072908988</v>
      </c>
      <c r="BG137" s="9">
        <v>0.00877703</v>
      </c>
      <c r="BH137" s="9">
        <v>11796302823</v>
      </c>
      <c r="BI137" s="9">
        <v>103536503.77</v>
      </c>
      <c r="BJ137" s="9">
        <v>564023</v>
      </c>
      <c r="BK137" s="9">
        <v>11693324836</v>
      </c>
      <c r="BL137" s="9">
        <v>0.00065249</v>
      </c>
      <c r="BM137" s="9">
        <v>3416718671</v>
      </c>
      <c r="BN137" s="9">
        <v>2229374.77</v>
      </c>
      <c r="BO137" s="9">
        <v>122209332</v>
      </c>
      <c r="BP137" s="9">
        <v>0</v>
      </c>
      <c r="BQ137" s="9">
        <v>0</v>
      </c>
      <c r="BR137" s="9">
        <v>-1566990</v>
      </c>
      <c r="BS137" s="9">
        <v>-401</v>
      </c>
      <c r="BT137" s="9">
        <v>0</v>
      </c>
      <c r="BU137" s="9">
        <v>120641941</v>
      </c>
      <c r="BV137" s="9"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6</v>
      </c>
      <c r="CB137" s="9">
        <v>120641947</v>
      </c>
      <c r="CC137" s="9">
        <v>1</v>
      </c>
      <c r="CD137" s="9">
        <v>120641948</v>
      </c>
      <c r="CE137" s="9">
        <v>20732</v>
      </c>
      <c r="CF137" s="9">
        <v>0</v>
      </c>
      <c r="CG137" s="9">
        <v>20732</v>
      </c>
      <c r="CH137" s="9">
        <v>193409275.36</v>
      </c>
      <c r="CI137" s="9">
        <v>11133033.81</v>
      </c>
      <c r="CJ137" s="9">
        <v>0</v>
      </c>
      <c r="CK137" s="9">
        <v>204542309.17000002</v>
      </c>
      <c r="CL137" s="9">
        <v>9866.02</v>
      </c>
      <c r="CM137" s="9">
        <v>0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5894.72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131375838.51</v>
      </c>
      <c r="DB137" s="9">
        <v>0</v>
      </c>
      <c r="DC137" s="9">
        <v>0</v>
      </c>
      <c r="DD137" s="9">
        <v>0</v>
      </c>
      <c r="DE137" s="9">
        <v>67759</v>
      </c>
      <c r="DF137" s="9">
        <v>131308079.51</v>
      </c>
      <c r="DG137" s="9">
        <v>118177271.559</v>
      </c>
      <c r="DH137" s="9">
        <v>0</v>
      </c>
      <c r="DI137" s="9">
        <v>122209331.92999999</v>
      </c>
      <c r="DJ137" s="9">
        <v>0</v>
      </c>
      <c r="DK137" s="9">
        <v>0</v>
      </c>
      <c r="DL137" s="9">
        <v>0</v>
      </c>
      <c r="DM137" s="9">
        <v>0</v>
      </c>
      <c r="DN137" s="9">
        <v>0</v>
      </c>
      <c r="DO137" s="9">
        <v>0</v>
      </c>
      <c r="DP137">
        <v>2289</v>
      </c>
      <c r="DQ137">
        <f t="shared" si="2"/>
        <v>0</v>
      </c>
    </row>
    <row r="138" spans="1:121" ht="15">
      <c r="A138" s="9">
        <v>2310</v>
      </c>
      <c r="B138" s="9" t="s">
        <v>292</v>
      </c>
      <c r="C138" s="9">
        <v>307</v>
      </c>
      <c r="D138" s="9">
        <v>310</v>
      </c>
      <c r="E138" s="9">
        <v>617</v>
      </c>
      <c r="F138" s="9">
        <v>309</v>
      </c>
      <c r="G138" s="9">
        <v>4</v>
      </c>
      <c r="H138" s="9">
        <v>0</v>
      </c>
      <c r="I138" s="9">
        <v>313</v>
      </c>
      <c r="J138" s="9">
        <v>5661207.99</v>
      </c>
      <c r="K138" s="9">
        <v>5038787.89</v>
      </c>
      <c r="L138" s="9">
        <v>33278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589142.1</v>
      </c>
      <c r="S138" s="9">
        <v>5837706.59</v>
      </c>
      <c r="T138" s="9">
        <v>3459.9</v>
      </c>
      <c r="U138" s="9">
        <v>0</v>
      </c>
      <c r="V138" s="9">
        <v>10919.97</v>
      </c>
      <c r="W138" s="9">
        <v>5823326.72</v>
      </c>
      <c r="X138" s="9">
        <v>589142.1</v>
      </c>
      <c r="Y138" s="9">
        <v>0</v>
      </c>
      <c r="Z138" s="9">
        <v>5234184.62</v>
      </c>
      <c r="AA138" s="9">
        <v>298860.03</v>
      </c>
      <c r="AB138" s="9">
        <v>3459.9</v>
      </c>
      <c r="AC138" s="9">
        <v>285376</v>
      </c>
      <c r="AD138" s="9">
        <v>0</v>
      </c>
      <c r="AE138" s="9">
        <v>0</v>
      </c>
      <c r="AF138" s="9">
        <v>10024.13</v>
      </c>
      <c r="AG138" s="9">
        <v>303787.4</v>
      </c>
      <c r="AH138" s="9">
        <v>0</v>
      </c>
      <c r="AI138" s="9">
        <v>0</v>
      </c>
      <c r="AJ138" s="9">
        <v>0</v>
      </c>
      <c r="AK138" s="9">
        <v>293763.27</v>
      </c>
      <c r="AL138" s="9">
        <v>5527947.890000001</v>
      </c>
      <c r="AM138" s="9">
        <v>0</v>
      </c>
      <c r="AN138" s="9">
        <v>0</v>
      </c>
      <c r="AO138" s="9">
        <v>5527947.890000001</v>
      </c>
      <c r="AP138" s="9">
        <v>5527947.890000001</v>
      </c>
      <c r="AQ138" s="9">
        <v>1000</v>
      </c>
      <c r="AR138" s="9">
        <v>313000</v>
      </c>
      <c r="AS138" s="9">
        <v>313000</v>
      </c>
      <c r="AT138" s="9">
        <v>9498</v>
      </c>
      <c r="AU138" s="9">
        <v>2972874</v>
      </c>
      <c r="AV138" s="9">
        <v>2659874</v>
      </c>
      <c r="AW138" s="9">
        <v>2555073.8900000006</v>
      </c>
      <c r="AX138" s="9">
        <v>3359952</v>
      </c>
      <c r="AY138" s="9">
        <v>1051665109</v>
      </c>
      <c r="AZ138" s="9">
        <v>1930000</v>
      </c>
      <c r="BA138" s="9">
        <v>604090000</v>
      </c>
      <c r="BB138" s="9">
        <v>0.00051813</v>
      </c>
      <c r="BC138" s="9">
        <v>-447575109</v>
      </c>
      <c r="BD138" s="9">
        <v>0</v>
      </c>
      <c r="BE138" s="9">
        <v>968209</v>
      </c>
      <c r="BF138" s="9">
        <v>303049417</v>
      </c>
      <c r="BG138" s="9">
        <v>0.00877703</v>
      </c>
      <c r="BH138" s="9">
        <v>-748615692</v>
      </c>
      <c r="BI138" s="9">
        <v>-6570622.39</v>
      </c>
      <c r="BJ138" s="9">
        <v>564023</v>
      </c>
      <c r="BK138" s="9">
        <v>176539199</v>
      </c>
      <c r="BL138" s="9">
        <v>0.01447312</v>
      </c>
      <c r="BM138" s="9">
        <v>-875125910</v>
      </c>
      <c r="BN138" s="9">
        <v>-12665802.31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9">
        <v>30346</v>
      </c>
      <c r="BW138" s="9">
        <v>0</v>
      </c>
      <c r="BX138" s="9">
        <v>-389</v>
      </c>
      <c r="BY138" s="9">
        <v>0</v>
      </c>
      <c r="BZ138" s="9">
        <v>29957</v>
      </c>
      <c r="CA138" s="9">
        <v>0</v>
      </c>
      <c r="CB138" s="9">
        <v>29957</v>
      </c>
      <c r="CC138" s="9">
        <v>0</v>
      </c>
      <c r="CD138" s="9">
        <v>29957</v>
      </c>
      <c r="CE138" s="9">
        <v>313</v>
      </c>
      <c r="CF138" s="9">
        <v>0</v>
      </c>
      <c r="CG138" s="9">
        <v>313</v>
      </c>
      <c r="CH138" s="9">
        <v>5234184.62</v>
      </c>
      <c r="CI138" s="9">
        <v>293763.27</v>
      </c>
      <c r="CJ138" s="9">
        <v>0</v>
      </c>
      <c r="CK138" s="9">
        <v>5527947.890000001</v>
      </c>
      <c r="CL138" s="9">
        <v>17661.18</v>
      </c>
      <c r="CM138" s="9"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33717.55</v>
      </c>
      <c r="DC138" s="9">
        <v>0</v>
      </c>
      <c r="DD138" s="9">
        <v>0</v>
      </c>
      <c r="DE138" s="9">
        <v>0</v>
      </c>
      <c r="DF138" s="9">
        <v>33717.55</v>
      </c>
      <c r="DG138" s="9">
        <v>30345.795000000002</v>
      </c>
      <c r="DH138" s="9">
        <v>0</v>
      </c>
      <c r="DI138" s="9">
        <v>30345.795000000002</v>
      </c>
      <c r="DJ138" s="9">
        <v>30346</v>
      </c>
      <c r="DK138" s="9">
        <v>30346</v>
      </c>
      <c r="DL138" s="9">
        <v>0</v>
      </c>
      <c r="DM138" s="9">
        <v>-389</v>
      </c>
      <c r="DN138" s="9">
        <v>0</v>
      </c>
      <c r="DO138" s="9">
        <v>29957</v>
      </c>
      <c r="DP138">
        <v>2310</v>
      </c>
      <c r="DQ138">
        <f t="shared" si="2"/>
        <v>0</v>
      </c>
    </row>
    <row r="139" spans="1:121" ht="15">
      <c r="A139" s="9">
        <v>2296</v>
      </c>
      <c r="B139" s="9" t="s">
        <v>293</v>
      </c>
      <c r="C139" s="9">
        <v>2225.05</v>
      </c>
      <c r="D139" s="9">
        <v>2221.05</v>
      </c>
      <c r="E139" s="9">
        <v>4446.1</v>
      </c>
      <c r="F139" s="9">
        <v>2223</v>
      </c>
      <c r="G139" s="9">
        <v>39</v>
      </c>
      <c r="H139" s="9">
        <v>0</v>
      </c>
      <c r="I139" s="9">
        <v>2262</v>
      </c>
      <c r="J139" s="9">
        <v>28544325.25</v>
      </c>
      <c r="K139" s="9">
        <v>13623913</v>
      </c>
      <c r="L139" s="9">
        <v>9873820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5046592.25</v>
      </c>
      <c r="S139" s="9">
        <v>29116061.11</v>
      </c>
      <c r="T139" s="9">
        <v>545580.13</v>
      </c>
      <c r="U139" s="9">
        <v>0</v>
      </c>
      <c r="V139" s="9">
        <v>5389.5</v>
      </c>
      <c r="W139" s="9">
        <v>28565091.48</v>
      </c>
      <c r="X139" s="9">
        <v>5046592.25</v>
      </c>
      <c r="Y139" s="9">
        <v>0</v>
      </c>
      <c r="Z139" s="9">
        <v>23518499.23</v>
      </c>
      <c r="AA139" s="9">
        <v>2163207.67</v>
      </c>
      <c r="AB139" s="9">
        <v>545580.13</v>
      </c>
      <c r="AC139" s="9">
        <v>1616431</v>
      </c>
      <c r="AD139" s="9">
        <v>0</v>
      </c>
      <c r="AE139" s="9">
        <v>0</v>
      </c>
      <c r="AF139" s="9">
        <v>1196.54</v>
      </c>
      <c r="AG139" s="9">
        <v>2262089.75</v>
      </c>
      <c r="AH139" s="9">
        <v>116519.39</v>
      </c>
      <c r="AI139" s="9">
        <v>0</v>
      </c>
      <c r="AJ139" s="9">
        <v>0</v>
      </c>
      <c r="AK139" s="9">
        <v>2377412.6</v>
      </c>
      <c r="AL139" s="9">
        <v>25895911.830000002</v>
      </c>
      <c r="AM139" s="9">
        <v>0</v>
      </c>
      <c r="AN139" s="9">
        <v>0</v>
      </c>
      <c r="AO139" s="9">
        <v>25895911.830000002</v>
      </c>
      <c r="AP139" s="9">
        <v>25895911.830000002</v>
      </c>
      <c r="AQ139" s="9">
        <v>1000</v>
      </c>
      <c r="AR139" s="9">
        <v>2262000</v>
      </c>
      <c r="AS139" s="9">
        <v>2262000</v>
      </c>
      <c r="AT139" s="9">
        <v>9498</v>
      </c>
      <c r="AU139" s="9">
        <v>21484476</v>
      </c>
      <c r="AV139" s="9">
        <v>19222476</v>
      </c>
      <c r="AW139" s="9">
        <v>4411435.830000002</v>
      </c>
      <c r="AX139" s="9">
        <v>580763</v>
      </c>
      <c r="AY139" s="9">
        <v>1313685800</v>
      </c>
      <c r="AZ139" s="9">
        <v>1930000</v>
      </c>
      <c r="BA139" s="9">
        <v>4365660000</v>
      </c>
      <c r="BB139" s="9">
        <v>0.00051813</v>
      </c>
      <c r="BC139" s="9">
        <v>3051974200</v>
      </c>
      <c r="BD139" s="9">
        <v>1581319.39</v>
      </c>
      <c r="BE139" s="9">
        <v>968209</v>
      </c>
      <c r="BF139" s="9">
        <v>2190088758</v>
      </c>
      <c r="BG139" s="9">
        <v>0.00877703</v>
      </c>
      <c r="BH139" s="9">
        <v>876402958</v>
      </c>
      <c r="BI139" s="9">
        <v>7692215.05</v>
      </c>
      <c r="BJ139" s="9">
        <v>564023</v>
      </c>
      <c r="BK139" s="9">
        <v>1275820026</v>
      </c>
      <c r="BL139" s="9">
        <v>0.00345773</v>
      </c>
      <c r="BM139" s="9">
        <v>-37865774</v>
      </c>
      <c r="BN139" s="9">
        <v>-130929.62</v>
      </c>
      <c r="BO139" s="9">
        <v>9142605</v>
      </c>
      <c r="BP139" s="9">
        <v>0</v>
      </c>
      <c r="BQ139" s="9">
        <v>0</v>
      </c>
      <c r="BR139" s="9">
        <v>-117228</v>
      </c>
      <c r="BS139" s="9">
        <v>-67</v>
      </c>
      <c r="BT139" s="9">
        <v>0</v>
      </c>
      <c r="BU139" s="9">
        <v>9025310</v>
      </c>
      <c r="BV139" s="9">
        <v>725657</v>
      </c>
      <c r="BW139" s="9">
        <v>0</v>
      </c>
      <c r="BX139" s="9">
        <v>-9305</v>
      </c>
      <c r="BY139" s="9">
        <v>0</v>
      </c>
      <c r="BZ139" s="9">
        <v>716352</v>
      </c>
      <c r="CA139" s="9">
        <v>1</v>
      </c>
      <c r="CB139" s="9">
        <v>9741663</v>
      </c>
      <c r="CC139" s="9">
        <v>0</v>
      </c>
      <c r="CD139" s="9">
        <v>9741663</v>
      </c>
      <c r="CE139" s="9">
        <v>2262</v>
      </c>
      <c r="CF139" s="9">
        <v>63.55</v>
      </c>
      <c r="CG139" s="9">
        <v>2325.55</v>
      </c>
      <c r="CH139" s="9">
        <v>23518499.23</v>
      </c>
      <c r="CI139" s="9">
        <v>2377412.6</v>
      </c>
      <c r="CJ139" s="9">
        <v>658801</v>
      </c>
      <c r="CK139" s="9">
        <v>26554712.830000002</v>
      </c>
      <c r="CL139" s="9">
        <v>11418.68</v>
      </c>
      <c r="CM139" s="9">
        <v>725657</v>
      </c>
      <c r="CN139" s="9">
        <v>725657</v>
      </c>
      <c r="CO139" s="9">
        <v>0</v>
      </c>
      <c r="CP139" s="9">
        <v>-9305</v>
      </c>
      <c r="CQ139" s="9">
        <v>0</v>
      </c>
      <c r="CR139" s="9">
        <v>716352</v>
      </c>
      <c r="CS139" s="9">
        <v>4041.82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10027631.63</v>
      </c>
      <c r="DB139" s="9">
        <v>0</v>
      </c>
      <c r="DC139" s="9">
        <v>667014.56</v>
      </c>
      <c r="DD139" s="9">
        <v>0</v>
      </c>
      <c r="DE139" s="9">
        <v>22846</v>
      </c>
      <c r="DF139" s="9">
        <v>10671800.190000001</v>
      </c>
      <c r="DG139" s="9">
        <v>9604620.171000002</v>
      </c>
      <c r="DH139" s="9">
        <v>725657.11</v>
      </c>
      <c r="DI139" s="9">
        <v>9868261.93</v>
      </c>
      <c r="DJ139" s="9">
        <v>0</v>
      </c>
      <c r="DK139" s="9">
        <v>0</v>
      </c>
      <c r="DL139" s="9">
        <v>0</v>
      </c>
      <c r="DM139" s="9">
        <v>0</v>
      </c>
      <c r="DN139" s="9">
        <v>0</v>
      </c>
      <c r="DO139" s="9">
        <v>0</v>
      </c>
      <c r="DP139">
        <v>2296</v>
      </c>
      <c r="DQ139">
        <f t="shared" si="2"/>
        <v>0</v>
      </c>
    </row>
    <row r="140" spans="1:121" ht="15">
      <c r="A140" s="9">
        <v>2303</v>
      </c>
      <c r="B140" s="9" t="s">
        <v>294</v>
      </c>
      <c r="C140" s="9">
        <v>2946.95</v>
      </c>
      <c r="D140" s="9">
        <v>2945.7</v>
      </c>
      <c r="E140" s="9">
        <v>5892.65</v>
      </c>
      <c r="F140" s="9">
        <v>2946</v>
      </c>
      <c r="G140" s="9">
        <v>51</v>
      </c>
      <c r="H140" s="9">
        <v>0</v>
      </c>
      <c r="I140" s="9">
        <v>2997</v>
      </c>
      <c r="J140" s="9">
        <v>36173774.73</v>
      </c>
      <c r="K140" s="9">
        <v>20079269</v>
      </c>
      <c r="L140" s="9">
        <v>9089097</v>
      </c>
      <c r="M140" s="9">
        <v>0</v>
      </c>
      <c r="N140" s="9">
        <v>0</v>
      </c>
      <c r="O140" s="9">
        <v>0</v>
      </c>
      <c r="P140" s="9">
        <v>0</v>
      </c>
      <c r="Q140" s="9">
        <v>900.79</v>
      </c>
      <c r="R140" s="9">
        <v>7004507.94</v>
      </c>
      <c r="S140" s="9">
        <v>35261847.31</v>
      </c>
      <c r="T140" s="9">
        <v>1500000</v>
      </c>
      <c r="U140" s="9">
        <v>0</v>
      </c>
      <c r="V140" s="9">
        <v>7720.65</v>
      </c>
      <c r="W140" s="9">
        <v>33754126.66</v>
      </c>
      <c r="X140" s="9">
        <v>7004507.94</v>
      </c>
      <c r="Y140" s="9">
        <v>0</v>
      </c>
      <c r="Z140" s="9">
        <v>26749618.72</v>
      </c>
      <c r="AA140" s="9">
        <v>6271333.66</v>
      </c>
      <c r="AB140" s="9">
        <v>1500000</v>
      </c>
      <c r="AC140" s="9">
        <v>4748892</v>
      </c>
      <c r="AD140" s="9">
        <v>0</v>
      </c>
      <c r="AE140" s="9">
        <v>0</v>
      </c>
      <c r="AF140" s="9">
        <v>22441.66</v>
      </c>
      <c r="AG140" s="9">
        <v>4730958.01</v>
      </c>
      <c r="AH140" s="9">
        <v>0</v>
      </c>
      <c r="AI140" s="9">
        <v>0</v>
      </c>
      <c r="AJ140" s="9">
        <v>0</v>
      </c>
      <c r="AK140" s="9">
        <v>4708516.35</v>
      </c>
      <c r="AL140" s="9">
        <v>31458135.07</v>
      </c>
      <c r="AM140" s="9">
        <v>0</v>
      </c>
      <c r="AN140" s="9">
        <v>0</v>
      </c>
      <c r="AO140" s="9">
        <v>31458135.07</v>
      </c>
      <c r="AP140" s="9">
        <v>31458135.07</v>
      </c>
      <c r="AQ140" s="9">
        <v>1000</v>
      </c>
      <c r="AR140" s="9">
        <v>2997000</v>
      </c>
      <c r="AS140" s="9">
        <v>2997000</v>
      </c>
      <c r="AT140" s="9">
        <v>9498</v>
      </c>
      <c r="AU140" s="9">
        <v>28465506</v>
      </c>
      <c r="AV140" s="9">
        <v>25468506</v>
      </c>
      <c r="AW140" s="9">
        <v>2992629.0700000003</v>
      </c>
      <c r="AX140" s="9">
        <v>722970</v>
      </c>
      <c r="AY140" s="9">
        <v>2166740501</v>
      </c>
      <c r="AZ140" s="9">
        <v>1930000</v>
      </c>
      <c r="BA140" s="9">
        <v>5784210000</v>
      </c>
      <c r="BB140" s="9">
        <v>0.00051813</v>
      </c>
      <c r="BC140" s="9">
        <v>3617469499</v>
      </c>
      <c r="BD140" s="9">
        <v>1874319.47</v>
      </c>
      <c r="BE140" s="9">
        <v>968209</v>
      </c>
      <c r="BF140" s="9">
        <v>2901722373</v>
      </c>
      <c r="BG140" s="9">
        <v>0.00877703</v>
      </c>
      <c r="BH140" s="9">
        <v>734981872</v>
      </c>
      <c r="BI140" s="9">
        <v>6450957.94</v>
      </c>
      <c r="BJ140" s="9">
        <v>564023</v>
      </c>
      <c r="BK140" s="9">
        <v>1690376931</v>
      </c>
      <c r="BL140" s="9">
        <v>0.00177039</v>
      </c>
      <c r="BM140" s="9">
        <v>-476363570</v>
      </c>
      <c r="BN140" s="9">
        <v>-843349.3</v>
      </c>
      <c r="BO140" s="9">
        <v>7481928</v>
      </c>
      <c r="BP140" s="9">
        <v>0</v>
      </c>
      <c r="BQ140" s="9">
        <v>0</v>
      </c>
      <c r="BR140" s="9">
        <v>-95935</v>
      </c>
      <c r="BS140" s="9">
        <v>-111</v>
      </c>
      <c r="BT140" s="9">
        <v>0</v>
      </c>
      <c r="BU140" s="9">
        <v>7385882</v>
      </c>
      <c r="BV140" s="9">
        <v>1849804</v>
      </c>
      <c r="BW140" s="9">
        <v>0</v>
      </c>
      <c r="BX140" s="9">
        <v>-23719</v>
      </c>
      <c r="BY140" s="9">
        <v>0</v>
      </c>
      <c r="BZ140" s="9">
        <v>1826085</v>
      </c>
      <c r="CA140" s="9">
        <v>1</v>
      </c>
      <c r="CB140" s="9">
        <v>9211968</v>
      </c>
      <c r="CC140" s="9">
        <v>0</v>
      </c>
      <c r="CD140" s="9">
        <v>9211968</v>
      </c>
      <c r="CE140" s="9">
        <v>2997</v>
      </c>
      <c r="CF140" s="9">
        <v>122.01</v>
      </c>
      <c r="CG140" s="9">
        <v>3119.01</v>
      </c>
      <c r="CH140" s="9">
        <v>26749618.72</v>
      </c>
      <c r="CI140" s="9">
        <v>4708516.35</v>
      </c>
      <c r="CJ140" s="9">
        <v>1144299</v>
      </c>
      <c r="CK140" s="9">
        <v>32602434.07</v>
      </c>
      <c r="CL140" s="9">
        <v>10452.81</v>
      </c>
      <c r="CM140" s="9">
        <v>1275347</v>
      </c>
      <c r="CN140" s="9">
        <v>1275347</v>
      </c>
      <c r="CO140" s="9">
        <v>0</v>
      </c>
      <c r="CP140" s="9">
        <v>-16353</v>
      </c>
      <c r="CQ140" s="9">
        <v>0</v>
      </c>
      <c r="CR140" s="9">
        <v>1258994</v>
      </c>
      <c r="CS140" s="9">
        <v>2496.47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9210024.85</v>
      </c>
      <c r="DB140" s="9">
        <v>0</v>
      </c>
      <c r="DC140" s="9">
        <v>1158566.83</v>
      </c>
      <c r="DD140" s="9">
        <v>0</v>
      </c>
      <c r="DE140" s="9">
        <v>0</v>
      </c>
      <c r="DF140" s="9">
        <v>10368591.68</v>
      </c>
      <c r="DG140" s="9">
        <v>9331732.512</v>
      </c>
      <c r="DH140" s="9">
        <v>1275347.35</v>
      </c>
      <c r="DI140" s="9">
        <v>9331732.512</v>
      </c>
      <c r="DJ140" s="9">
        <v>574457</v>
      </c>
      <c r="DK140" s="9">
        <v>574457</v>
      </c>
      <c r="DL140" s="9">
        <v>0</v>
      </c>
      <c r="DM140" s="9">
        <v>-7366</v>
      </c>
      <c r="DN140" s="9">
        <v>0</v>
      </c>
      <c r="DO140" s="9">
        <v>567091</v>
      </c>
      <c r="DP140">
        <v>2303</v>
      </c>
      <c r="DQ140">
        <f t="shared" si="2"/>
        <v>0</v>
      </c>
    </row>
    <row r="141" spans="1:121" ht="15">
      <c r="A141" s="9">
        <v>2394</v>
      </c>
      <c r="B141" s="9" t="s">
        <v>295</v>
      </c>
      <c r="C141" s="9">
        <v>404</v>
      </c>
      <c r="D141" s="9">
        <v>402</v>
      </c>
      <c r="E141" s="9">
        <v>806</v>
      </c>
      <c r="F141" s="9">
        <v>403</v>
      </c>
      <c r="G141" s="9">
        <v>19</v>
      </c>
      <c r="H141" s="9">
        <v>0</v>
      </c>
      <c r="I141" s="9">
        <v>422</v>
      </c>
      <c r="J141" s="9">
        <v>5610887.46</v>
      </c>
      <c r="K141" s="9">
        <v>1844412.79</v>
      </c>
      <c r="L141" s="9">
        <v>2858703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907771.67</v>
      </c>
      <c r="S141" s="9">
        <v>5485884.05</v>
      </c>
      <c r="T141" s="9">
        <v>83183.7</v>
      </c>
      <c r="U141" s="9">
        <v>0</v>
      </c>
      <c r="V141" s="9">
        <v>185.32</v>
      </c>
      <c r="W141" s="9">
        <v>5402515.03</v>
      </c>
      <c r="X141" s="9">
        <v>907771.67</v>
      </c>
      <c r="Y141" s="9">
        <v>0</v>
      </c>
      <c r="Z141" s="9">
        <v>4494743.36</v>
      </c>
      <c r="AA141" s="9">
        <v>2895167.81</v>
      </c>
      <c r="AB141" s="9">
        <v>83183.7</v>
      </c>
      <c r="AC141" s="9">
        <v>512240</v>
      </c>
      <c r="AD141" s="9">
        <v>0</v>
      </c>
      <c r="AE141" s="9">
        <v>2299385.5</v>
      </c>
      <c r="AF141" s="9">
        <v>358.61</v>
      </c>
      <c r="AG141" s="9">
        <v>2920243.7</v>
      </c>
      <c r="AH141" s="9">
        <v>3255.69</v>
      </c>
      <c r="AI141" s="9">
        <v>2299385.5</v>
      </c>
      <c r="AJ141" s="9">
        <v>0</v>
      </c>
      <c r="AK141" s="9">
        <v>623755.28</v>
      </c>
      <c r="AL141" s="9">
        <v>5118498.640000001</v>
      </c>
      <c r="AM141" s="9">
        <v>0</v>
      </c>
      <c r="AN141" s="9">
        <v>0</v>
      </c>
      <c r="AO141" s="9">
        <v>5118498.640000001</v>
      </c>
      <c r="AP141" s="9">
        <v>5118498.640000001</v>
      </c>
      <c r="AQ141" s="9">
        <v>1000</v>
      </c>
      <c r="AR141" s="9">
        <v>422000</v>
      </c>
      <c r="AS141" s="9">
        <v>422000</v>
      </c>
      <c r="AT141" s="9">
        <v>9498</v>
      </c>
      <c r="AU141" s="9">
        <v>4008156</v>
      </c>
      <c r="AV141" s="9">
        <v>3586156</v>
      </c>
      <c r="AW141" s="9">
        <v>1110342.6400000006</v>
      </c>
      <c r="AX141" s="9">
        <v>470320</v>
      </c>
      <c r="AY141" s="9">
        <v>198474987</v>
      </c>
      <c r="AZ141" s="9">
        <v>1930000</v>
      </c>
      <c r="BA141" s="9">
        <v>814460000</v>
      </c>
      <c r="BB141" s="9">
        <v>0.00051813</v>
      </c>
      <c r="BC141" s="9">
        <v>615985013</v>
      </c>
      <c r="BD141" s="9">
        <v>319160.31</v>
      </c>
      <c r="BE141" s="9">
        <v>968209</v>
      </c>
      <c r="BF141" s="9">
        <v>408584198</v>
      </c>
      <c r="BG141" s="9">
        <v>0.00877703</v>
      </c>
      <c r="BH141" s="9">
        <v>210109211</v>
      </c>
      <c r="BI141" s="9">
        <v>1844134.85</v>
      </c>
      <c r="BJ141" s="9">
        <v>564023</v>
      </c>
      <c r="BK141" s="9">
        <v>238017706</v>
      </c>
      <c r="BL141" s="9">
        <v>0.00466496</v>
      </c>
      <c r="BM141" s="9">
        <v>39542719</v>
      </c>
      <c r="BN141" s="9">
        <v>184465.2</v>
      </c>
      <c r="BO141" s="9">
        <v>2347760</v>
      </c>
      <c r="BP141" s="9">
        <v>0</v>
      </c>
      <c r="BQ141" s="9">
        <v>0</v>
      </c>
      <c r="BR141" s="9">
        <v>-30103</v>
      </c>
      <c r="BS141" s="9">
        <v>-10</v>
      </c>
      <c r="BT141" s="9">
        <v>0</v>
      </c>
      <c r="BU141" s="9">
        <v>2317647</v>
      </c>
      <c r="BV141" s="9">
        <v>259037</v>
      </c>
      <c r="BW141" s="9">
        <v>0</v>
      </c>
      <c r="BX141" s="9">
        <v>-3321</v>
      </c>
      <c r="BY141" s="9">
        <v>0</v>
      </c>
      <c r="BZ141" s="9">
        <v>255716</v>
      </c>
      <c r="CA141" s="9">
        <v>0</v>
      </c>
      <c r="CB141" s="9">
        <v>2573363</v>
      </c>
      <c r="CC141" s="9">
        <v>0</v>
      </c>
      <c r="CD141" s="9">
        <v>2573363</v>
      </c>
      <c r="CE141" s="9">
        <v>422</v>
      </c>
      <c r="CF141" s="9">
        <v>0</v>
      </c>
      <c r="CG141" s="9">
        <v>422</v>
      </c>
      <c r="CH141" s="9">
        <v>4494743.36</v>
      </c>
      <c r="CI141" s="9">
        <v>623755.28</v>
      </c>
      <c r="CJ141" s="9">
        <v>0</v>
      </c>
      <c r="CK141" s="9">
        <v>5118498.640000001</v>
      </c>
      <c r="CL141" s="9">
        <v>12129.14</v>
      </c>
      <c r="CM141" s="9">
        <v>0</v>
      </c>
      <c r="CN141" s="9">
        <v>0</v>
      </c>
      <c r="CO141" s="9">
        <v>0</v>
      </c>
      <c r="CP141" s="9">
        <v>0</v>
      </c>
      <c r="CQ141" s="9">
        <v>0</v>
      </c>
      <c r="CR141" s="9">
        <v>0</v>
      </c>
      <c r="CS141" s="9">
        <v>5563.41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2896441.62</v>
      </c>
      <c r="DB141" s="9">
        <v>0</v>
      </c>
      <c r="DC141" s="9">
        <v>0</v>
      </c>
      <c r="DD141" s="9">
        <v>0</v>
      </c>
      <c r="DE141" s="9">
        <v>0</v>
      </c>
      <c r="DF141" s="9">
        <v>2896441.62</v>
      </c>
      <c r="DG141" s="9">
        <v>2606797.458</v>
      </c>
      <c r="DH141" s="9">
        <v>0</v>
      </c>
      <c r="DI141" s="9">
        <v>2606797.458</v>
      </c>
      <c r="DJ141" s="9">
        <v>259037</v>
      </c>
      <c r="DK141" s="9">
        <v>259037</v>
      </c>
      <c r="DL141" s="9">
        <v>0</v>
      </c>
      <c r="DM141" s="9">
        <v>-3321</v>
      </c>
      <c r="DN141" s="9">
        <v>0</v>
      </c>
      <c r="DO141" s="9">
        <v>255716</v>
      </c>
      <c r="DP141">
        <v>2394</v>
      </c>
      <c r="DQ141">
        <f t="shared" si="2"/>
        <v>0</v>
      </c>
    </row>
    <row r="142" spans="1:121" ht="15">
      <c r="A142" s="9">
        <v>2415</v>
      </c>
      <c r="B142" s="9" t="s">
        <v>296</v>
      </c>
      <c r="C142" s="9">
        <v>294</v>
      </c>
      <c r="D142" s="9">
        <v>282</v>
      </c>
      <c r="E142" s="9">
        <v>576</v>
      </c>
      <c r="F142" s="9">
        <v>288</v>
      </c>
      <c r="G142" s="9">
        <v>10</v>
      </c>
      <c r="H142" s="9">
        <v>0</v>
      </c>
      <c r="I142" s="9">
        <v>298</v>
      </c>
      <c r="J142" s="9">
        <v>3603646.64</v>
      </c>
      <c r="K142" s="9">
        <v>1080515.4</v>
      </c>
      <c r="L142" s="9">
        <v>1936718</v>
      </c>
      <c r="M142" s="9">
        <v>1490</v>
      </c>
      <c r="N142" s="9">
        <v>0</v>
      </c>
      <c r="O142" s="9">
        <v>0</v>
      </c>
      <c r="P142" s="9">
        <v>0</v>
      </c>
      <c r="Q142" s="9">
        <v>0</v>
      </c>
      <c r="R142" s="9">
        <v>584923.24</v>
      </c>
      <c r="S142" s="9">
        <v>3567530.39</v>
      </c>
      <c r="T142" s="9">
        <v>0</v>
      </c>
      <c r="U142" s="9">
        <v>0</v>
      </c>
      <c r="V142" s="9">
        <v>0</v>
      </c>
      <c r="W142" s="9">
        <v>3567530.39</v>
      </c>
      <c r="X142" s="9">
        <v>584923.24</v>
      </c>
      <c r="Y142" s="9">
        <v>0</v>
      </c>
      <c r="Z142" s="9">
        <v>2982607.15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2982607.15</v>
      </c>
      <c r="AM142" s="9">
        <v>0</v>
      </c>
      <c r="AN142" s="9">
        <v>0</v>
      </c>
      <c r="AO142" s="9">
        <v>2982607.15</v>
      </c>
      <c r="AP142" s="9">
        <v>2982607.15</v>
      </c>
      <c r="AQ142" s="9">
        <v>1000</v>
      </c>
      <c r="AR142" s="9">
        <v>298000</v>
      </c>
      <c r="AS142" s="9">
        <v>298000</v>
      </c>
      <c r="AT142" s="9">
        <v>9498</v>
      </c>
      <c r="AU142" s="9">
        <v>2830404</v>
      </c>
      <c r="AV142" s="9">
        <v>2532404</v>
      </c>
      <c r="AW142" s="9">
        <v>152203.1499999999</v>
      </c>
      <c r="AX142" s="9">
        <v>409133</v>
      </c>
      <c r="AY142" s="9">
        <v>121921586</v>
      </c>
      <c r="AZ142" s="9">
        <v>1930000</v>
      </c>
      <c r="BA142" s="9">
        <v>575140000</v>
      </c>
      <c r="BB142" s="9">
        <v>0.00051813</v>
      </c>
      <c r="BC142" s="9">
        <v>453218414</v>
      </c>
      <c r="BD142" s="9">
        <v>234826.06</v>
      </c>
      <c r="BE142" s="9">
        <v>968209</v>
      </c>
      <c r="BF142" s="9">
        <v>288526282</v>
      </c>
      <c r="BG142" s="9">
        <v>0.00877703</v>
      </c>
      <c r="BH142" s="9">
        <v>166604696</v>
      </c>
      <c r="BI142" s="9">
        <v>1462294.41</v>
      </c>
      <c r="BJ142" s="9">
        <v>564023</v>
      </c>
      <c r="BK142" s="9">
        <v>168078854</v>
      </c>
      <c r="BL142" s="9">
        <v>0.00090555</v>
      </c>
      <c r="BM142" s="9">
        <v>46157268</v>
      </c>
      <c r="BN142" s="9">
        <v>41797.71</v>
      </c>
      <c r="BO142" s="9">
        <v>1738918</v>
      </c>
      <c r="BP142" s="9">
        <v>0</v>
      </c>
      <c r="BQ142" s="9">
        <v>0</v>
      </c>
      <c r="BR142" s="9">
        <v>-22297</v>
      </c>
      <c r="BS142" s="9">
        <v>-7</v>
      </c>
      <c r="BT142" s="9">
        <v>0</v>
      </c>
      <c r="BU142" s="9">
        <v>1716614</v>
      </c>
      <c r="BV142" s="9">
        <v>27140</v>
      </c>
      <c r="BW142" s="9">
        <v>0</v>
      </c>
      <c r="BX142" s="9">
        <v>-348</v>
      </c>
      <c r="BY142" s="9">
        <v>0</v>
      </c>
      <c r="BZ142" s="9">
        <v>26792</v>
      </c>
      <c r="CA142" s="9">
        <v>0</v>
      </c>
      <c r="CB142" s="9">
        <v>1743406</v>
      </c>
      <c r="CC142" s="9">
        <v>0</v>
      </c>
      <c r="CD142" s="9">
        <v>1743406</v>
      </c>
      <c r="CE142" s="9">
        <v>298</v>
      </c>
      <c r="CF142" s="9">
        <v>0</v>
      </c>
      <c r="CG142" s="9">
        <v>298</v>
      </c>
      <c r="CH142" s="9">
        <v>2982607.15</v>
      </c>
      <c r="CI142" s="9">
        <v>0</v>
      </c>
      <c r="CJ142" s="9">
        <v>0</v>
      </c>
      <c r="CK142" s="9">
        <v>2982607.15</v>
      </c>
      <c r="CL142" s="9">
        <v>10008.75</v>
      </c>
      <c r="CM142" s="9"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0</v>
      </c>
      <c r="CS142" s="9">
        <v>5835.3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1962287.29</v>
      </c>
      <c r="DB142" s="9">
        <v>0</v>
      </c>
      <c r="DC142" s="9">
        <v>0</v>
      </c>
      <c r="DD142" s="9">
        <v>0</v>
      </c>
      <c r="DE142" s="9">
        <v>0</v>
      </c>
      <c r="DF142" s="9">
        <v>1962287.29</v>
      </c>
      <c r="DG142" s="9">
        <v>1766058.561</v>
      </c>
      <c r="DH142" s="9">
        <v>0</v>
      </c>
      <c r="DI142" s="9">
        <v>1766058.561</v>
      </c>
      <c r="DJ142" s="9">
        <v>27140</v>
      </c>
      <c r="DK142" s="9">
        <v>27140</v>
      </c>
      <c r="DL142" s="9">
        <v>0</v>
      </c>
      <c r="DM142" s="9">
        <v>-348</v>
      </c>
      <c r="DN142" s="9">
        <v>0</v>
      </c>
      <c r="DO142" s="9">
        <v>26792</v>
      </c>
      <c r="DP142">
        <v>2415</v>
      </c>
      <c r="DQ142">
        <f t="shared" si="2"/>
        <v>0</v>
      </c>
    </row>
    <row r="143" spans="1:121" ht="15">
      <c r="A143" s="9">
        <v>2420</v>
      </c>
      <c r="B143" s="9" t="s">
        <v>297</v>
      </c>
      <c r="C143" s="9">
        <v>4413.75</v>
      </c>
      <c r="D143" s="9">
        <v>4411.75</v>
      </c>
      <c r="E143" s="9">
        <v>8825.5</v>
      </c>
      <c r="F143" s="9">
        <v>4413</v>
      </c>
      <c r="G143" s="9">
        <v>104</v>
      </c>
      <c r="H143" s="9">
        <v>0</v>
      </c>
      <c r="I143" s="9">
        <v>4517</v>
      </c>
      <c r="J143" s="9">
        <v>50507843.64</v>
      </c>
      <c r="K143" s="9">
        <v>28490453.4</v>
      </c>
      <c r="L143" s="9">
        <v>17869628</v>
      </c>
      <c r="M143" s="9">
        <v>0</v>
      </c>
      <c r="N143" s="9">
        <v>0</v>
      </c>
      <c r="O143" s="9">
        <v>0</v>
      </c>
      <c r="P143" s="9">
        <v>0</v>
      </c>
      <c r="Q143" s="9">
        <v>3098.5</v>
      </c>
      <c r="R143" s="9">
        <v>4144663.74</v>
      </c>
      <c r="S143" s="9">
        <v>50346260.19</v>
      </c>
      <c r="T143" s="9">
        <v>0</v>
      </c>
      <c r="U143" s="9">
        <v>0</v>
      </c>
      <c r="V143" s="9">
        <v>9970.68</v>
      </c>
      <c r="W143" s="9">
        <v>50336289.51</v>
      </c>
      <c r="X143" s="9">
        <v>4144663.74</v>
      </c>
      <c r="Y143" s="9">
        <v>0</v>
      </c>
      <c r="Z143" s="9">
        <v>46191625.77</v>
      </c>
      <c r="AA143" s="9">
        <v>6482398.61</v>
      </c>
      <c r="AB143" s="9">
        <v>0</v>
      </c>
      <c r="AC143" s="9">
        <v>2600855</v>
      </c>
      <c r="AD143" s="9">
        <v>0</v>
      </c>
      <c r="AE143" s="9">
        <v>3880196.25</v>
      </c>
      <c r="AF143" s="9">
        <v>1347.36</v>
      </c>
      <c r="AG143" s="9">
        <v>6741014.24</v>
      </c>
      <c r="AH143" s="9">
        <v>0</v>
      </c>
      <c r="AI143" s="9">
        <v>3880196.25</v>
      </c>
      <c r="AJ143" s="9">
        <v>0</v>
      </c>
      <c r="AK143" s="9">
        <v>2859470.63</v>
      </c>
      <c r="AL143" s="9">
        <v>49051096.400000006</v>
      </c>
      <c r="AM143" s="9">
        <v>0</v>
      </c>
      <c r="AN143" s="9">
        <v>0</v>
      </c>
      <c r="AO143" s="9">
        <v>49051096.400000006</v>
      </c>
      <c r="AP143" s="9">
        <v>49051096.400000006</v>
      </c>
      <c r="AQ143" s="9">
        <v>1000</v>
      </c>
      <c r="AR143" s="9">
        <v>4517000</v>
      </c>
      <c r="AS143" s="9">
        <v>4517000</v>
      </c>
      <c r="AT143" s="9">
        <v>9498</v>
      </c>
      <c r="AU143" s="9">
        <v>42902466</v>
      </c>
      <c r="AV143" s="9">
        <v>38385466</v>
      </c>
      <c r="AW143" s="9">
        <v>6148630.400000006</v>
      </c>
      <c r="AX143" s="9">
        <v>669821</v>
      </c>
      <c r="AY143" s="9">
        <v>3025582753</v>
      </c>
      <c r="AZ143" s="9">
        <v>1930000</v>
      </c>
      <c r="BA143" s="9">
        <v>8717810000</v>
      </c>
      <c r="BB143" s="9">
        <v>0.00051813</v>
      </c>
      <c r="BC143" s="9">
        <v>5692227247</v>
      </c>
      <c r="BD143" s="9">
        <v>2949313.7</v>
      </c>
      <c r="BE143" s="9">
        <v>968209</v>
      </c>
      <c r="BF143" s="9">
        <v>4373400053</v>
      </c>
      <c r="BG143" s="9">
        <v>0.00877703</v>
      </c>
      <c r="BH143" s="9">
        <v>1347817300</v>
      </c>
      <c r="BI143" s="9">
        <v>11829832.88</v>
      </c>
      <c r="BJ143" s="9">
        <v>564023</v>
      </c>
      <c r="BK143" s="9">
        <v>2547691891</v>
      </c>
      <c r="BL143" s="9">
        <v>0.00241341</v>
      </c>
      <c r="BM143" s="9">
        <v>-477890862</v>
      </c>
      <c r="BN143" s="9">
        <v>-1153346.59</v>
      </c>
      <c r="BO143" s="9">
        <v>13625800</v>
      </c>
      <c r="BP143" s="9">
        <v>0</v>
      </c>
      <c r="BQ143" s="9">
        <v>0</v>
      </c>
      <c r="BR143" s="9">
        <v>-174712</v>
      </c>
      <c r="BS143" s="9">
        <v>-152</v>
      </c>
      <c r="BT143" s="9">
        <v>0</v>
      </c>
      <c r="BU143" s="9">
        <v>13450936</v>
      </c>
      <c r="BV143" s="9">
        <v>3665789</v>
      </c>
      <c r="BW143" s="9">
        <v>0</v>
      </c>
      <c r="BX143" s="9">
        <v>-47004</v>
      </c>
      <c r="BY143" s="9">
        <v>0</v>
      </c>
      <c r="BZ143" s="9">
        <v>3618785</v>
      </c>
      <c r="CA143" s="9">
        <v>2</v>
      </c>
      <c r="CB143" s="9">
        <v>17069723</v>
      </c>
      <c r="CC143" s="9">
        <v>1</v>
      </c>
      <c r="CD143" s="9">
        <v>17069724</v>
      </c>
      <c r="CE143" s="9">
        <v>4517</v>
      </c>
      <c r="CF143" s="9">
        <v>108.1</v>
      </c>
      <c r="CG143" s="9">
        <v>4625.1</v>
      </c>
      <c r="CH143" s="9">
        <v>46191625.77</v>
      </c>
      <c r="CI143" s="9">
        <v>2859470.63</v>
      </c>
      <c r="CJ143" s="9">
        <v>1093228</v>
      </c>
      <c r="CK143" s="9">
        <v>50144324.400000006</v>
      </c>
      <c r="CL143" s="9">
        <v>10841.78</v>
      </c>
      <c r="CM143" s="9">
        <v>1171996</v>
      </c>
      <c r="CN143" s="9">
        <v>1171996</v>
      </c>
      <c r="CO143" s="9">
        <v>0</v>
      </c>
      <c r="CP143" s="9">
        <v>-15028</v>
      </c>
      <c r="CQ143" s="9">
        <v>0</v>
      </c>
      <c r="CR143" s="9">
        <v>1156968</v>
      </c>
      <c r="CS143" s="9">
        <v>3016.56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18116742.49</v>
      </c>
      <c r="DB143" s="9">
        <v>0</v>
      </c>
      <c r="DC143" s="9">
        <v>1106859.38</v>
      </c>
      <c r="DD143" s="9">
        <v>0</v>
      </c>
      <c r="DE143" s="9">
        <v>10725</v>
      </c>
      <c r="DF143" s="9">
        <v>19212876.869999997</v>
      </c>
      <c r="DG143" s="9">
        <v>17291589.183</v>
      </c>
      <c r="DH143" s="9">
        <v>1171996.42</v>
      </c>
      <c r="DI143" s="9">
        <v>17291589.183</v>
      </c>
      <c r="DJ143" s="9">
        <v>2493793</v>
      </c>
      <c r="DK143" s="9">
        <v>2493793</v>
      </c>
      <c r="DL143" s="9">
        <v>0</v>
      </c>
      <c r="DM143" s="9">
        <v>-31976</v>
      </c>
      <c r="DN143" s="9">
        <v>0</v>
      </c>
      <c r="DO143" s="9">
        <v>2461817</v>
      </c>
      <c r="DP143">
        <v>2420</v>
      </c>
      <c r="DQ143">
        <f t="shared" si="2"/>
        <v>0</v>
      </c>
    </row>
    <row r="144" spans="1:121" ht="15">
      <c r="A144" s="9">
        <v>2443</v>
      </c>
      <c r="B144" s="9" t="s">
        <v>298</v>
      </c>
      <c r="C144" s="9">
        <v>1857</v>
      </c>
      <c r="D144" s="9">
        <v>1874</v>
      </c>
      <c r="E144" s="9">
        <v>3731</v>
      </c>
      <c r="F144" s="9">
        <v>1866</v>
      </c>
      <c r="G144" s="9">
        <v>33</v>
      </c>
      <c r="H144" s="9">
        <v>0</v>
      </c>
      <c r="I144" s="9">
        <v>1899</v>
      </c>
      <c r="J144" s="9">
        <v>19079652.5</v>
      </c>
      <c r="K144" s="9">
        <v>8281486.94</v>
      </c>
      <c r="L144" s="9">
        <v>9208256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1589909.56</v>
      </c>
      <c r="S144" s="9">
        <v>18768411.45</v>
      </c>
      <c r="T144" s="9">
        <v>0</v>
      </c>
      <c r="U144" s="9">
        <v>0</v>
      </c>
      <c r="V144" s="9">
        <v>3061.07</v>
      </c>
      <c r="W144" s="9">
        <v>18765350.38</v>
      </c>
      <c r="X144" s="9">
        <v>1589909.56</v>
      </c>
      <c r="Y144" s="9">
        <v>0</v>
      </c>
      <c r="Z144" s="9">
        <v>17175440.82</v>
      </c>
      <c r="AA144" s="9">
        <v>5153732.17</v>
      </c>
      <c r="AB144" s="9">
        <v>0</v>
      </c>
      <c r="AC144" s="9">
        <v>1373220</v>
      </c>
      <c r="AD144" s="9">
        <v>0</v>
      </c>
      <c r="AE144" s="9">
        <v>3700000</v>
      </c>
      <c r="AF144" s="9">
        <v>80512.17</v>
      </c>
      <c r="AG144" s="9">
        <v>5115295.36</v>
      </c>
      <c r="AH144" s="9">
        <v>0</v>
      </c>
      <c r="AI144" s="9">
        <v>3700000</v>
      </c>
      <c r="AJ144" s="9">
        <v>0</v>
      </c>
      <c r="AK144" s="9">
        <v>1334783.19</v>
      </c>
      <c r="AL144" s="9">
        <v>18510224.01</v>
      </c>
      <c r="AM144" s="9">
        <v>0</v>
      </c>
      <c r="AN144" s="9">
        <v>0</v>
      </c>
      <c r="AO144" s="9">
        <v>18510224.01</v>
      </c>
      <c r="AP144" s="9">
        <v>18510224.01</v>
      </c>
      <c r="AQ144" s="9">
        <v>1000</v>
      </c>
      <c r="AR144" s="9">
        <v>1899000</v>
      </c>
      <c r="AS144" s="9">
        <v>1899000</v>
      </c>
      <c r="AT144" s="9">
        <v>9498</v>
      </c>
      <c r="AU144" s="9">
        <v>18036702</v>
      </c>
      <c r="AV144" s="9">
        <v>16137702</v>
      </c>
      <c r="AW144" s="9">
        <v>473522.01000000164</v>
      </c>
      <c r="AX144" s="9">
        <v>777434</v>
      </c>
      <c r="AY144" s="9">
        <v>1476347013</v>
      </c>
      <c r="AZ144" s="9">
        <v>2895000</v>
      </c>
      <c r="BA144" s="9">
        <v>5497605000</v>
      </c>
      <c r="BB144" s="9">
        <v>0.00034542</v>
      </c>
      <c r="BC144" s="9">
        <v>4021257987</v>
      </c>
      <c r="BD144" s="9">
        <v>1389022.93</v>
      </c>
      <c r="BE144" s="9">
        <v>1452313</v>
      </c>
      <c r="BF144" s="9">
        <v>2757942387</v>
      </c>
      <c r="BG144" s="9">
        <v>0.00585136</v>
      </c>
      <c r="BH144" s="9">
        <v>1281595374</v>
      </c>
      <c r="BI144" s="9">
        <v>7499075.91</v>
      </c>
      <c r="BJ144" s="9">
        <v>846034</v>
      </c>
      <c r="BK144" s="9">
        <v>1606618566</v>
      </c>
      <c r="BL144" s="9">
        <v>0.00029473</v>
      </c>
      <c r="BM144" s="9">
        <v>130271553</v>
      </c>
      <c r="BN144" s="9">
        <v>38394.93</v>
      </c>
      <c r="BO144" s="9">
        <v>8926494</v>
      </c>
      <c r="BP144" s="9">
        <v>0</v>
      </c>
      <c r="BQ144" s="9">
        <v>0</v>
      </c>
      <c r="BR144" s="9">
        <v>-114457</v>
      </c>
      <c r="BS144" s="9">
        <v>-49</v>
      </c>
      <c r="BT144" s="9">
        <v>0</v>
      </c>
      <c r="BU144" s="9">
        <v>8811988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8811988</v>
      </c>
      <c r="CC144" s="9">
        <v>0</v>
      </c>
      <c r="CD144" s="9">
        <v>8811988</v>
      </c>
      <c r="CE144" s="9">
        <v>1899</v>
      </c>
      <c r="CF144" s="9">
        <v>0</v>
      </c>
      <c r="CG144" s="9">
        <v>1899</v>
      </c>
      <c r="CH144" s="9">
        <v>17175440.82</v>
      </c>
      <c r="CI144" s="9">
        <v>1334783.19</v>
      </c>
      <c r="CJ144" s="9">
        <v>0</v>
      </c>
      <c r="CK144" s="9">
        <v>18510224.01</v>
      </c>
      <c r="CL144" s="9">
        <v>9747.35</v>
      </c>
      <c r="CM144" s="9"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4700.63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9329735.73</v>
      </c>
      <c r="DB144" s="9">
        <v>0</v>
      </c>
      <c r="DC144" s="9">
        <v>0</v>
      </c>
      <c r="DD144" s="9">
        <v>0</v>
      </c>
      <c r="DE144" s="9">
        <v>0</v>
      </c>
      <c r="DF144" s="9">
        <v>9329735.73</v>
      </c>
      <c r="DG144" s="9">
        <v>8396762.157000002</v>
      </c>
      <c r="DH144" s="9">
        <v>0</v>
      </c>
      <c r="DI144" s="9">
        <v>8926493.77</v>
      </c>
      <c r="DJ144" s="9">
        <v>0</v>
      </c>
      <c r="DK144" s="9">
        <v>0</v>
      </c>
      <c r="DL144" s="9">
        <v>0</v>
      </c>
      <c r="DM144" s="9">
        <v>0</v>
      </c>
      <c r="DN144" s="9">
        <v>0</v>
      </c>
      <c r="DO144" s="9">
        <v>0</v>
      </c>
      <c r="DP144">
        <v>2443</v>
      </c>
      <c r="DQ144">
        <f t="shared" si="2"/>
        <v>0</v>
      </c>
    </row>
    <row r="145" spans="1:121" ht="15">
      <c r="A145" s="9">
        <v>2436</v>
      </c>
      <c r="B145" s="9" t="s">
        <v>299</v>
      </c>
      <c r="C145" s="9">
        <v>1547</v>
      </c>
      <c r="D145" s="9">
        <v>1541</v>
      </c>
      <c r="E145" s="9">
        <v>3088</v>
      </c>
      <c r="F145" s="9">
        <v>1544</v>
      </c>
      <c r="G145" s="9">
        <v>19</v>
      </c>
      <c r="H145" s="9">
        <v>1</v>
      </c>
      <c r="I145" s="9">
        <v>1564</v>
      </c>
      <c r="J145" s="9">
        <v>19951006.58</v>
      </c>
      <c r="K145" s="9">
        <v>12337512</v>
      </c>
      <c r="L145" s="9">
        <v>5946772</v>
      </c>
      <c r="M145" s="9">
        <v>0</v>
      </c>
      <c r="N145" s="9">
        <v>0</v>
      </c>
      <c r="O145" s="9">
        <v>0</v>
      </c>
      <c r="P145" s="9">
        <v>0</v>
      </c>
      <c r="Q145" s="9">
        <v>1.42</v>
      </c>
      <c r="R145" s="9">
        <v>1666721.16</v>
      </c>
      <c r="S145" s="9">
        <v>18423669.95</v>
      </c>
      <c r="T145" s="9">
        <v>0</v>
      </c>
      <c r="U145" s="9">
        <v>0</v>
      </c>
      <c r="V145" s="9">
        <v>2297.33</v>
      </c>
      <c r="W145" s="9">
        <v>18421372.62</v>
      </c>
      <c r="X145" s="9">
        <v>1666721.16</v>
      </c>
      <c r="Y145" s="9">
        <v>0</v>
      </c>
      <c r="Z145" s="9">
        <v>16754651.46</v>
      </c>
      <c r="AA145" s="9">
        <v>2831831.41</v>
      </c>
      <c r="AB145" s="9">
        <v>0</v>
      </c>
      <c r="AC145" s="9">
        <v>366779</v>
      </c>
      <c r="AD145" s="9">
        <v>0</v>
      </c>
      <c r="AE145" s="9">
        <v>2464774.4</v>
      </c>
      <c r="AF145" s="9">
        <v>278.01</v>
      </c>
      <c r="AG145" s="9">
        <v>2797443.83</v>
      </c>
      <c r="AH145" s="9">
        <v>172859.11</v>
      </c>
      <c r="AI145" s="9">
        <v>2461856.19</v>
      </c>
      <c r="AJ145" s="9">
        <v>0</v>
      </c>
      <c r="AK145" s="9">
        <v>508168.74</v>
      </c>
      <c r="AL145" s="9">
        <v>17262820.2</v>
      </c>
      <c r="AM145" s="9">
        <v>0</v>
      </c>
      <c r="AN145" s="9">
        <v>0</v>
      </c>
      <c r="AO145" s="9">
        <v>17262820.2</v>
      </c>
      <c r="AP145" s="9">
        <v>17262820.2</v>
      </c>
      <c r="AQ145" s="9">
        <v>1000</v>
      </c>
      <c r="AR145" s="9">
        <v>1564000</v>
      </c>
      <c r="AS145" s="9">
        <v>1564000</v>
      </c>
      <c r="AT145" s="9">
        <v>9498</v>
      </c>
      <c r="AU145" s="9">
        <v>14854872</v>
      </c>
      <c r="AV145" s="9">
        <v>13290872</v>
      </c>
      <c r="AW145" s="9">
        <v>2407948.1999999993</v>
      </c>
      <c r="AX145" s="9">
        <v>2027975</v>
      </c>
      <c r="AY145" s="9">
        <v>3171752155</v>
      </c>
      <c r="AZ145" s="9">
        <v>5790000</v>
      </c>
      <c r="BA145" s="9">
        <v>9055560000</v>
      </c>
      <c r="BB145" s="9">
        <v>0.00017271</v>
      </c>
      <c r="BC145" s="9">
        <v>5883807845</v>
      </c>
      <c r="BD145" s="9">
        <v>1016192.45</v>
      </c>
      <c r="BE145" s="9">
        <v>2904627</v>
      </c>
      <c r="BF145" s="9">
        <v>4542836628</v>
      </c>
      <c r="BG145" s="9">
        <v>0.00292568</v>
      </c>
      <c r="BH145" s="9">
        <v>1371084473</v>
      </c>
      <c r="BI145" s="9">
        <v>4011354.42</v>
      </c>
      <c r="BJ145" s="9">
        <v>1692069</v>
      </c>
      <c r="BK145" s="9">
        <v>2646395916</v>
      </c>
      <c r="BL145" s="9">
        <v>0.0009099</v>
      </c>
      <c r="BM145" s="9">
        <v>-525356239</v>
      </c>
      <c r="BN145" s="9">
        <v>-478021.64</v>
      </c>
      <c r="BO145" s="9">
        <v>4549525</v>
      </c>
      <c r="BP145" s="9">
        <v>0</v>
      </c>
      <c r="BQ145" s="9">
        <v>0</v>
      </c>
      <c r="BR145" s="9">
        <v>-58335</v>
      </c>
      <c r="BS145" s="9">
        <v>-55</v>
      </c>
      <c r="BT145" s="9">
        <v>0</v>
      </c>
      <c r="BU145" s="9">
        <v>4491135</v>
      </c>
      <c r="BV145" s="9">
        <v>870559</v>
      </c>
      <c r="BW145" s="9">
        <v>0</v>
      </c>
      <c r="BX145" s="9">
        <v>-11162</v>
      </c>
      <c r="BY145" s="9">
        <v>0</v>
      </c>
      <c r="BZ145" s="9">
        <v>859397</v>
      </c>
      <c r="CA145" s="9">
        <v>1</v>
      </c>
      <c r="CB145" s="9">
        <v>5350533</v>
      </c>
      <c r="CC145" s="9">
        <v>0</v>
      </c>
      <c r="CD145" s="9">
        <v>5350533</v>
      </c>
      <c r="CE145" s="9">
        <v>1564</v>
      </c>
      <c r="CF145" s="9">
        <v>0</v>
      </c>
      <c r="CG145" s="9">
        <v>1564</v>
      </c>
      <c r="CH145" s="9">
        <v>16754651.46</v>
      </c>
      <c r="CI145" s="9">
        <v>508168.74</v>
      </c>
      <c r="CJ145" s="9">
        <v>0</v>
      </c>
      <c r="CK145" s="9">
        <v>17262820.2</v>
      </c>
      <c r="CL145" s="9">
        <v>11037.61</v>
      </c>
      <c r="CM145" s="9"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2908.9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6033659.79</v>
      </c>
      <c r="DB145" s="9">
        <v>0</v>
      </c>
      <c r="DC145" s="9">
        <v>0</v>
      </c>
      <c r="DD145" s="9">
        <v>0</v>
      </c>
      <c r="DE145" s="9">
        <v>11344</v>
      </c>
      <c r="DF145" s="9">
        <v>6022315.79</v>
      </c>
      <c r="DG145" s="9">
        <v>5420084.211</v>
      </c>
      <c r="DH145" s="9">
        <v>0</v>
      </c>
      <c r="DI145" s="9">
        <v>5420084.211</v>
      </c>
      <c r="DJ145" s="9">
        <v>870559</v>
      </c>
      <c r="DK145" s="9">
        <v>870559</v>
      </c>
      <c r="DL145" s="9">
        <v>0</v>
      </c>
      <c r="DM145" s="9">
        <v>-11162</v>
      </c>
      <c r="DN145" s="9">
        <v>0</v>
      </c>
      <c r="DO145" s="9">
        <v>859397</v>
      </c>
      <c r="DP145">
        <v>2436</v>
      </c>
      <c r="DQ145">
        <f t="shared" si="2"/>
        <v>0</v>
      </c>
    </row>
    <row r="146" spans="1:121" ht="15">
      <c r="A146" s="9">
        <v>2460</v>
      </c>
      <c r="B146" s="9" t="s">
        <v>300</v>
      </c>
      <c r="C146" s="9">
        <v>1358</v>
      </c>
      <c r="D146" s="9">
        <v>1345</v>
      </c>
      <c r="E146" s="9">
        <v>2703</v>
      </c>
      <c r="F146" s="9">
        <v>1352</v>
      </c>
      <c r="G146" s="9">
        <v>36</v>
      </c>
      <c r="H146" s="9">
        <v>0</v>
      </c>
      <c r="I146" s="9">
        <v>1388</v>
      </c>
      <c r="J146" s="9">
        <v>16351101</v>
      </c>
      <c r="K146" s="9">
        <v>9514095</v>
      </c>
      <c r="L146" s="9">
        <v>4987556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1849450</v>
      </c>
      <c r="S146" s="9">
        <v>16712285.87</v>
      </c>
      <c r="T146" s="9">
        <v>0</v>
      </c>
      <c r="U146" s="9">
        <v>0</v>
      </c>
      <c r="V146" s="9">
        <v>0</v>
      </c>
      <c r="W146" s="9">
        <v>16712285.87</v>
      </c>
      <c r="X146" s="9">
        <v>1849450</v>
      </c>
      <c r="Y146" s="9">
        <v>0</v>
      </c>
      <c r="Z146" s="9">
        <v>14862835.87</v>
      </c>
      <c r="AA146" s="9">
        <v>2310102</v>
      </c>
      <c r="AB146" s="9">
        <v>0</v>
      </c>
      <c r="AC146" s="9">
        <v>1344630</v>
      </c>
      <c r="AD146" s="9">
        <v>0</v>
      </c>
      <c r="AE146" s="9">
        <v>965472</v>
      </c>
      <c r="AF146" s="9">
        <v>0</v>
      </c>
      <c r="AG146" s="9">
        <v>2349758.8</v>
      </c>
      <c r="AH146" s="9">
        <v>0</v>
      </c>
      <c r="AI146" s="9">
        <v>965472</v>
      </c>
      <c r="AJ146" s="9">
        <v>0</v>
      </c>
      <c r="AK146" s="9">
        <v>1384286.8</v>
      </c>
      <c r="AL146" s="9">
        <v>16247122.67</v>
      </c>
      <c r="AM146" s="9">
        <v>0</v>
      </c>
      <c r="AN146" s="9">
        <v>0</v>
      </c>
      <c r="AO146" s="9">
        <v>16247122.67</v>
      </c>
      <c r="AP146" s="9">
        <v>16247122.67</v>
      </c>
      <c r="AQ146" s="9">
        <v>1000</v>
      </c>
      <c r="AR146" s="9">
        <v>1388000</v>
      </c>
      <c r="AS146" s="9">
        <v>1388000</v>
      </c>
      <c r="AT146" s="9">
        <v>9498</v>
      </c>
      <c r="AU146" s="9">
        <v>13183224</v>
      </c>
      <c r="AV146" s="9">
        <v>11795224</v>
      </c>
      <c r="AW146" s="9">
        <v>3063898.67</v>
      </c>
      <c r="AX146" s="9">
        <v>1111610</v>
      </c>
      <c r="AY146" s="9">
        <v>1542914787</v>
      </c>
      <c r="AZ146" s="9">
        <v>2895000</v>
      </c>
      <c r="BA146" s="9">
        <v>4018260000</v>
      </c>
      <c r="BB146" s="9">
        <v>0.00034542</v>
      </c>
      <c r="BC146" s="9">
        <v>2475345213</v>
      </c>
      <c r="BD146" s="9">
        <v>855033.74</v>
      </c>
      <c r="BE146" s="9">
        <v>1452313</v>
      </c>
      <c r="BF146" s="9">
        <v>2015810444</v>
      </c>
      <c r="BG146" s="9">
        <v>0.00585136</v>
      </c>
      <c r="BH146" s="9">
        <v>472895657</v>
      </c>
      <c r="BI146" s="9">
        <v>2767082.73</v>
      </c>
      <c r="BJ146" s="9">
        <v>846034</v>
      </c>
      <c r="BK146" s="9">
        <v>1174295192</v>
      </c>
      <c r="BL146" s="9">
        <v>0.00260914</v>
      </c>
      <c r="BM146" s="9">
        <v>-368619595</v>
      </c>
      <c r="BN146" s="9">
        <v>-961780.13</v>
      </c>
      <c r="BO146" s="9">
        <v>2660336</v>
      </c>
      <c r="BP146" s="9">
        <v>0</v>
      </c>
      <c r="BQ146" s="9">
        <v>0</v>
      </c>
      <c r="BR146" s="9">
        <v>-34111</v>
      </c>
      <c r="BS146" s="9">
        <v>-54</v>
      </c>
      <c r="BT146" s="9">
        <v>0</v>
      </c>
      <c r="BU146" s="9">
        <v>2626171</v>
      </c>
      <c r="BV146" s="9">
        <v>1887764</v>
      </c>
      <c r="BW146" s="9">
        <v>0</v>
      </c>
      <c r="BX146" s="9">
        <v>-24205</v>
      </c>
      <c r="BY146" s="9">
        <v>0</v>
      </c>
      <c r="BZ146" s="9">
        <v>1863559</v>
      </c>
      <c r="CA146" s="9">
        <v>0</v>
      </c>
      <c r="CB146" s="9">
        <v>4489730</v>
      </c>
      <c r="CC146" s="9">
        <v>0</v>
      </c>
      <c r="CD146" s="9">
        <v>4489730</v>
      </c>
      <c r="CE146" s="9">
        <v>1388</v>
      </c>
      <c r="CF146" s="9">
        <v>0</v>
      </c>
      <c r="CG146" s="9">
        <v>1388</v>
      </c>
      <c r="CH146" s="9">
        <v>14862835.87</v>
      </c>
      <c r="CI146" s="9">
        <v>1384286.8</v>
      </c>
      <c r="CJ146" s="9">
        <v>0</v>
      </c>
      <c r="CK146" s="9">
        <v>16247122.67</v>
      </c>
      <c r="CL146" s="9">
        <v>11705.42</v>
      </c>
      <c r="CM146" s="9"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1916.67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5053445.02</v>
      </c>
      <c r="DB146" s="9">
        <v>0</v>
      </c>
      <c r="DC146" s="9">
        <v>0</v>
      </c>
      <c r="DD146" s="9">
        <v>0</v>
      </c>
      <c r="DE146" s="9">
        <v>0</v>
      </c>
      <c r="DF146" s="9">
        <v>5053445.02</v>
      </c>
      <c r="DG146" s="9">
        <v>4548100.518</v>
      </c>
      <c r="DH146" s="9">
        <v>0</v>
      </c>
      <c r="DI146" s="9">
        <v>4548100.518</v>
      </c>
      <c r="DJ146" s="9">
        <v>1887764</v>
      </c>
      <c r="DK146" s="9">
        <v>1887764</v>
      </c>
      <c r="DL146" s="9">
        <v>0</v>
      </c>
      <c r="DM146" s="9">
        <v>-24205</v>
      </c>
      <c r="DN146" s="9">
        <v>0</v>
      </c>
      <c r="DO146" s="9">
        <v>1863559</v>
      </c>
      <c r="DP146">
        <v>2460</v>
      </c>
      <c r="DQ146">
        <f t="shared" si="2"/>
        <v>0</v>
      </c>
    </row>
    <row r="147" spans="1:121" ht="15">
      <c r="A147" s="9">
        <v>2478</v>
      </c>
      <c r="B147" s="9" t="s">
        <v>301</v>
      </c>
      <c r="C147" s="9">
        <v>1791</v>
      </c>
      <c r="D147" s="9">
        <v>1756</v>
      </c>
      <c r="E147" s="9">
        <v>3547</v>
      </c>
      <c r="F147" s="9">
        <v>1774</v>
      </c>
      <c r="G147" s="9">
        <v>0</v>
      </c>
      <c r="H147" s="9">
        <v>1</v>
      </c>
      <c r="I147" s="9">
        <v>1775</v>
      </c>
      <c r="J147" s="9">
        <v>21852572.51</v>
      </c>
      <c r="K147" s="9">
        <v>16478217.16</v>
      </c>
      <c r="L147" s="9">
        <v>1053469</v>
      </c>
      <c r="M147" s="9">
        <v>188059</v>
      </c>
      <c r="N147" s="9">
        <v>0</v>
      </c>
      <c r="O147" s="9">
        <v>0</v>
      </c>
      <c r="P147" s="9">
        <v>0</v>
      </c>
      <c r="Q147" s="9">
        <v>0</v>
      </c>
      <c r="R147" s="9">
        <v>4132827.35</v>
      </c>
      <c r="S147" s="9">
        <v>21651831</v>
      </c>
      <c r="T147" s="9">
        <v>0</v>
      </c>
      <c r="U147" s="9">
        <v>0</v>
      </c>
      <c r="V147" s="9">
        <v>3564.87</v>
      </c>
      <c r="W147" s="9">
        <v>21648266.13</v>
      </c>
      <c r="X147" s="9">
        <v>4132827.35</v>
      </c>
      <c r="Y147" s="9">
        <v>0</v>
      </c>
      <c r="Z147" s="9">
        <v>17515438.78</v>
      </c>
      <c r="AA147" s="9">
        <v>1580921.08</v>
      </c>
      <c r="AB147" s="9">
        <v>0</v>
      </c>
      <c r="AC147" s="9">
        <v>1574835</v>
      </c>
      <c r="AD147" s="9">
        <v>0</v>
      </c>
      <c r="AE147" s="9">
        <v>0</v>
      </c>
      <c r="AF147" s="9">
        <v>6086.08</v>
      </c>
      <c r="AG147" s="9">
        <v>1533110.5</v>
      </c>
      <c r="AH147" s="9">
        <v>0</v>
      </c>
      <c r="AI147" s="9">
        <v>0</v>
      </c>
      <c r="AJ147" s="9">
        <v>0</v>
      </c>
      <c r="AK147" s="9">
        <v>1527024.42</v>
      </c>
      <c r="AL147" s="9">
        <v>19042463.200000003</v>
      </c>
      <c r="AM147" s="9">
        <v>0</v>
      </c>
      <c r="AN147" s="9">
        <v>188059</v>
      </c>
      <c r="AO147" s="9">
        <v>18854404.200000003</v>
      </c>
      <c r="AP147" s="9">
        <v>18854404.200000003</v>
      </c>
      <c r="AQ147" s="9">
        <v>1000</v>
      </c>
      <c r="AR147" s="9">
        <v>1775000</v>
      </c>
      <c r="AS147" s="9">
        <v>1775000</v>
      </c>
      <c r="AT147" s="9">
        <v>9498</v>
      </c>
      <c r="AU147" s="9">
        <v>16858950</v>
      </c>
      <c r="AV147" s="9">
        <v>15083950</v>
      </c>
      <c r="AW147" s="9">
        <v>1995454.200000003</v>
      </c>
      <c r="AX147" s="9">
        <v>1699666</v>
      </c>
      <c r="AY147" s="9">
        <v>3016907604</v>
      </c>
      <c r="AZ147" s="9">
        <v>1930000</v>
      </c>
      <c r="BA147" s="9">
        <v>3425750000</v>
      </c>
      <c r="BB147" s="9">
        <v>0.00051813</v>
      </c>
      <c r="BC147" s="9">
        <v>408842396</v>
      </c>
      <c r="BD147" s="9">
        <v>211833.51</v>
      </c>
      <c r="BE147" s="9">
        <v>968209</v>
      </c>
      <c r="BF147" s="9">
        <v>1718570975</v>
      </c>
      <c r="BG147" s="9">
        <v>0.00877703</v>
      </c>
      <c r="BH147" s="9">
        <v>-1298336629</v>
      </c>
      <c r="BI147" s="9">
        <v>-11395539.54</v>
      </c>
      <c r="BJ147" s="9">
        <v>564023</v>
      </c>
      <c r="BK147" s="9">
        <v>1001140825</v>
      </c>
      <c r="BL147" s="9">
        <v>0.00199318</v>
      </c>
      <c r="BM147" s="9">
        <v>-2015766779</v>
      </c>
      <c r="BN147" s="9">
        <v>-4017786.03</v>
      </c>
      <c r="BO147" s="9">
        <v>211834</v>
      </c>
      <c r="BP147" s="9">
        <v>0</v>
      </c>
      <c r="BQ147" s="9">
        <v>0</v>
      </c>
      <c r="BR147" s="9">
        <v>-2716</v>
      </c>
      <c r="BS147" s="9">
        <v>0</v>
      </c>
      <c r="BT147" s="9">
        <v>0</v>
      </c>
      <c r="BU147" s="9">
        <v>209118</v>
      </c>
      <c r="BV147" s="9">
        <v>561267</v>
      </c>
      <c r="BW147" s="9">
        <v>0</v>
      </c>
      <c r="BX147" s="9">
        <v>-7197</v>
      </c>
      <c r="BY147" s="9">
        <v>0</v>
      </c>
      <c r="BZ147" s="9">
        <v>554070</v>
      </c>
      <c r="CA147" s="9">
        <v>0</v>
      </c>
      <c r="CB147" s="9">
        <v>763188</v>
      </c>
      <c r="CC147" s="9">
        <v>0</v>
      </c>
      <c r="CD147" s="9">
        <v>763188</v>
      </c>
      <c r="CE147" s="9">
        <v>1775</v>
      </c>
      <c r="CF147" s="9">
        <v>0</v>
      </c>
      <c r="CG147" s="9">
        <v>1775</v>
      </c>
      <c r="CH147" s="9">
        <v>17515438.78</v>
      </c>
      <c r="CI147" s="9">
        <v>1527024.42</v>
      </c>
      <c r="CJ147" s="9">
        <v>0</v>
      </c>
      <c r="CK147" s="9">
        <v>19042463.200000003</v>
      </c>
      <c r="CL147" s="9">
        <v>10728.15</v>
      </c>
      <c r="CM147" s="9"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119.34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169065.3</v>
      </c>
      <c r="DB147" s="9">
        <v>689935.74</v>
      </c>
      <c r="DC147" s="9">
        <v>0</v>
      </c>
      <c r="DD147" s="9">
        <v>0</v>
      </c>
      <c r="DE147" s="9">
        <v>0</v>
      </c>
      <c r="DF147" s="9">
        <v>859001.04</v>
      </c>
      <c r="DG147" s="9">
        <v>773100.9360000001</v>
      </c>
      <c r="DH147" s="9">
        <v>0</v>
      </c>
      <c r="DI147" s="9">
        <v>773100.9360000001</v>
      </c>
      <c r="DJ147" s="9">
        <v>561267</v>
      </c>
      <c r="DK147" s="9">
        <v>561267</v>
      </c>
      <c r="DL147" s="9">
        <v>0</v>
      </c>
      <c r="DM147" s="9">
        <v>-7197</v>
      </c>
      <c r="DN147" s="9">
        <v>0</v>
      </c>
      <c r="DO147" s="9">
        <v>554070</v>
      </c>
      <c r="DP147">
        <v>2478</v>
      </c>
      <c r="DQ147">
        <f t="shared" si="2"/>
        <v>0</v>
      </c>
    </row>
    <row r="148" spans="1:121" ht="15">
      <c r="A148" s="9">
        <v>2523</v>
      </c>
      <c r="B148" s="9" t="s">
        <v>302</v>
      </c>
      <c r="C148" s="9">
        <v>92</v>
      </c>
      <c r="D148" s="9">
        <v>92</v>
      </c>
      <c r="E148" s="9">
        <v>184</v>
      </c>
      <c r="F148" s="9">
        <v>92</v>
      </c>
      <c r="G148" s="9">
        <v>0</v>
      </c>
      <c r="H148" s="9">
        <v>0</v>
      </c>
      <c r="I148" s="9">
        <v>92</v>
      </c>
      <c r="J148" s="9">
        <v>1277194.77</v>
      </c>
      <c r="K148" s="9">
        <v>736292</v>
      </c>
      <c r="L148" s="9">
        <v>338963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201939.77</v>
      </c>
      <c r="S148" s="9">
        <v>1221234.36</v>
      </c>
      <c r="T148" s="9">
        <v>0</v>
      </c>
      <c r="U148" s="9">
        <v>0</v>
      </c>
      <c r="V148" s="9">
        <v>0</v>
      </c>
      <c r="W148" s="9">
        <v>1221234.36</v>
      </c>
      <c r="X148" s="9">
        <v>201939.77</v>
      </c>
      <c r="Y148" s="9">
        <v>0</v>
      </c>
      <c r="Z148" s="9">
        <v>1019294.59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1019294.59</v>
      </c>
      <c r="AM148" s="9">
        <v>0</v>
      </c>
      <c r="AN148" s="9">
        <v>0</v>
      </c>
      <c r="AO148" s="9">
        <v>1019294.59</v>
      </c>
      <c r="AP148" s="9">
        <v>1019294.59</v>
      </c>
      <c r="AQ148" s="9">
        <v>1000</v>
      </c>
      <c r="AR148" s="9">
        <v>92000</v>
      </c>
      <c r="AS148" s="9">
        <v>92000</v>
      </c>
      <c r="AT148" s="9">
        <v>9498</v>
      </c>
      <c r="AU148" s="9">
        <v>873816</v>
      </c>
      <c r="AV148" s="9">
        <v>781816</v>
      </c>
      <c r="AW148" s="9">
        <v>145478.58999999997</v>
      </c>
      <c r="AX148" s="9">
        <v>996760</v>
      </c>
      <c r="AY148" s="9">
        <v>91701947</v>
      </c>
      <c r="AZ148" s="9">
        <v>2895000</v>
      </c>
      <c r="BA148" s="9">
        <v>266340000</v>
      </c>
      <c r="BB148" s="9">
        <v>0.00034542</v>
      </c>
      <c r="BC148" s="9">
        <v>174638053</v>
      </c>
      <c r="BD148" s="9">
        <v>60323.48</v>
      </c>
      <c r="BE148" s="9">
        <v>1452313</v>
      </c>
      <c r="BF148" s="9">
        <v>133612796</v>
      </c>
      <c r="BG148" s="9">
        <v>0.00585136</v>
      </c>
      <c r="BH148" s="9">
        <v>41910849</v>
      </c>
      <c r="BI148" s="9">
        <v>245235.47</v>
      </c>
      <c r="BJ148" s="9">
        <v>846034</v>
      </c>
      <c r="BK148" s="9">
        <v>77835128</v>
      </c>
      <c r="BL148" s="9">
        <v>0.00186906</v>
      </c>
      <c r="BM148" s="9">
        <v>-13866819</v>
      </c>
      <c r="BN148" s="9">
        <v>-25917.92</v>
      </c>
      <c r="BO148" s="9">
        <v>279641</v>
      </c>
      <c r="BP148" s="9">
        <v>0</v>
      </c>
      <c r="BQ148" s="9">
        <v>0</v>
      </c>
      <c r="BR148" s="9">
        <v>-3586</v>
      </c>
      <c r="BS148" s="9">
        <v>-3</v>
      </c>
      <c r="BT148" s="9">
        <v>0</v>
      </c>
      <c r="BU148" s="9">
        <v>276052</v>
      </c>
      <c r="BV148" s="9">
        <v>29447</v>
      </c>
      <c r="BW148" s="9">
        <v>0</v>
      </c>
      <c r="BX148" s="9">
        <v>-378</v>
      </c>
      <c r="BY148" s="9">
        <v>3</v>
      </c>
      <c r="BZ148" s="9">
        <v>29072</v>
      </c>
      <c r="CA148" s="9">
        <v>0</v>
      </c>
      <c r="CB148" s="9">
        <v>305124</v>
      </c>
      <c r="CC148" s="9">
        <v>0</v>
      </c>
      <c r="CD148" s="9">
        <v>305124</v>
      </c>
      <c r="CE148" s="9">
        <v>92</v>
      </c>
      <c r="CF148" s="9">
        <v>0</v>
      </c>
      <c r="CG148" s="9">
        <v>92</v>
      </c>
      <c r="CH148" s="9">
        <v>1019294.59</v>
      </c>
      <c r="CI148" s="9">
        <v>0</v>
      </c>
      <c r="CJ148" s="9">
        <v>0</v>
      </c>
      <c r="CK148" s="9">
        <v>1019294.59</v>
      </c>
      <c r="CL148" s="9">
        <v>11079.29</v>
      </c>
      <c r="CM148" s="9"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3039.58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323357.17</v>
      </c>
      <c r="DB148" s="9">
        <v>20074.14</v>
      </c>
      <c r="DC148" s="9">
        <v>0</v>
      </c>
      <c r="DD148" s="9">
        <v>0</v>
      </c>
      <c r="DE148" s="9">
        <v>0</v>
      </c>
      <c r="DF148" s="9">
        <v>343431.31</v>
      </c>
      <c r="DG148" s="9">
        <v>309088.179</v>
      </c>
      <c r="DH148" s="9">
        <v>0</v>
      </c>
      <c r="DI148" s="9">
        <v>309088.179</v>
      </c>
      <c r="DJ148" s="9">
        <v>29447</v>
      </c>
      <c r="DK148" s="9">
        <v>29447</v>
      </c>
      <c r="DL148" s="9">
        <v>0</v>
      </c>
      <c r="DM148" s="9">
        <v>-378</v>
      </c>
      <c r="DN148" s="9">
        <v>3</v>
      </c>
      <c r="DO148" s="9">
        <v>29072</v>
      </c>
      <c r="DP148">
        <v>2523</v>
      </c>
      <c r="DQ148">
        <f t="shared" si="2"/>
        <v>0</v>
      </c>
    </row>
    <row r="149" spans="1:121" ht="15">
      <c r="A149" s="9">
        <v>2527</v>
      </c>
      <c r="B149" s="9" t="s">
        <v>303</v>
      </c>
      <c r="C149" s="9">
        <v>257</v>
      </c>
      <c r="D149" s="9">
        <v>259</v>
      </c>
      <c r="E149" s="9">
        <v>516</v>
      </c>
      <c r="F149" s="9">
        <v>258</v>
      </c>
      <c r="G149" s="9">
        <v>10</v>
      </c>
      <c r="H149" s="9">
        <v>0</v>
      </c>
      <c r="I149" s="9">
        <v>268</v>
      </c>
      <c r="J149" s="9">
        <v>3289725.2</v>
      </c>
      <c r="K149" s="9">
        <v>620557.56</v>
      </c>
      <c r="L149" s="9">
        <v>2103584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565583.64</v>
      </c>
      <c r="S149" s="9">
        <v>3258353.84</v>
      </c>
      <c r="T149" s="9">
        <v>0</v>
      </c>
      <c r="U149" s="9">
        <v>0</v>
      </c>
      <c r="V149" s="9">
        <v>0</v>
      </c>
      <c r="W149" s="9">
        <v>3258353.84</v>
      </c>
      <c r="X149" s="9">
        <v>565583.64</v>
      </c>
      <c r="Y149" s="9">
        <v>0</v>
      </c>
      <c r="Z149" s="9">
        <v>2692770.2</v>
      </c>
      <c r="AA149" s="9">
        <v>626255</v>
      </c>
      <c r="AB149" s="9">
        <v>0</v>
      </c>
      <c r="AC149" s="9">
        <v>626255</v>
      </c>
      <c r="AD149" s="9">
        <v>0</v>
      </c>
      <c r="AE149" s="9">
        <v>0</v>
      </c>
      <c r="AF149" s="9">
        <v>0</v>
      </c>
      <c r="AG149" s="9">
        <v>633117.52</v>
      </c>
      <c r="AH149" s="9">
        <v>0</v>
      </c>
      <c r="AI149" s="9">
        <v>0</v>
      </c>
      <c r="AJ149" s="9">
        <v>0</v>
      </c>
      <c r="AK149" s="9">
        <v>633117.52</v>
      </c>
      <c r="AL149" s="9">
        <v>3325887.72</v>
      </c>
      <c r="AM149" s="9">
        <v>0</v>
      </c>
      <c r="AN149" s="9">
        <v>0</v>
      </c>
      <c r="AO149" s="9">
        <v>3325887.72</v>
      </c>
      <c r="AP149" s="9">
        <v>3325887.72</v>
      </c>
      <c r="AQ149" s="9">
        <v>1000</v>
      </c>
      <c r="AR149" s="9">
        <v>268000</v>
      </c>
      <c r="AS149" s="9">
        <v>268000</v>
      </c>
      <c r="AT149" s="9">
        <v>9498</v>
      </c>
      <c r="AU149" s="9">
        <v>2545464</v>
      </c>
      <c r="AV149" s="9">
        <v>2277464</v>
      </c>
      <c r="AW149" s="9">
        <v>780423.7200000002</v>
      </c>
      <c r="AX149" s="9">
        <v>355389</v>
      </c>
      <c r="AY149" s="9">
        <v>95244186</v>
      </c>
      <c r="AZ149" s="9">
        <v>1930000</v>
      </c>
      <c r="BA149" s="9">
        <v>517240000</v>
      </c>
      <c r="BB149" s="9">
        <v>0.00051813</v>
      </c>
      <c r="BC149" s="9">
        <v>421995814</v>
      </c>
      <c r="BD149" s="9">
        <v>218648.69</v>
      </c>
      <c r="BE149" s="9">
        <v>968209</v>
      </c>
      <c r="BF149" s="9">
        <v>259480012</v>
      </c>
      <c r="BG149" s="9">
        <v>0.00877703</v>
      </c>
      <c r="BH149" s="9">
        <v>164235826</v>
      </c>
      <c r="BI149" s="9">
        <v>1441502.77</v>
      </c>
      <c r="BJ149" s="9">
        <v>564023</v>
      </c>
      <c r="BK149" s="9">
        <v>151158164</v>
      </c>
      <c r="BL149" s="9">
        <v>0.00516296</v>
      </c>
      <c r="BM149" s="9">
        <v>55913978</v>
      </c>
      <c r="BN149" s="9">
        <v>288681.63</v>
      </c>
      <c r="BO149" s="9">
        <v>1948833</v>
      </c>
      <c r="BP149" s="9">
        <v>0</v>
      </c>
      <c r="BQ149" s="9">
        <v>0</v>
      </c>
      <c r="BR149" s="9">
        <v>-24988</v>
      </c>
      <c r="BS149" s="9">
        <v>-5</v>
      </c>
      <c r="BT149" s="9">
        <v>0</v>
      </c>
      <c r="BU149" s="9">
        <v>1923840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1923840</v>
      </c>
      <c r="CC149" s="9">
        <v>0</v>
      </c>
      <c r="CD149" s="9">
        <v>1923840</v>
      </c>
      <c r="CE149" s="9">
        <v>268</v>
      </c>
      <c r="CF149" s="9">
        <v>0</v>
      </c>
      <c r="CG149" s="9">
        <v>268</v>
      </c>
      <c r="CH149" s="9">
        <v>2692770.2</v>
      </c>
      <c r="CI149" s="9">
        <v>633117.52</v>
      </c>
      <c r="CJ149" s="9">
        <v>0</v>
      </c>
      <c r="CK149" s="9">
        <v>3325887.72</v>
      </c>
      <c r="CL149" s="9">
        <v>12410.03</v>
      </c>
      <c r="CM149" s="9"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7271.77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2131369.13</v>
      </c>
      <c r="DB149" s="9">
        <v>0</v>
      </c>
      <c r="DC149" s="9">
        <v>0</v>
      </c>
      <c r="DD149" s="9">
        <v>0</v>
      </c>
      <c r="DE149" s="9">
        <v>0</v>
      </c>
      <c r="DF149" s="9">
        <v>2131369.13</v>
      </c>
      <c r="DG149" s="9">
        <v>1918232.217</v>
      </c>
      <c r="DH149" s="9">
        <v>0</v>
      </c>
      <c r="DI149" s="9">
        <v>1948833.0899999999</v>
      </c>
      <c r="DJ149" s="9">
        <v>0</v>
      </c>
      <c r="DK149" s="9">
        <v>0</v>
      </c>
      <c r="DL149" s="9">
        <v>0</v>
      </c>
      <c r="DM149" s="9">
        <v>0</v>
      </c>
      <c r="DN149" s="9">
        <v>0</v>
      </c>
      <c r="DO149" s="9">
        <v>0</v>
      </c>
      <c r="DP149">
        <v>2527</v>
      </c>
      <c r="DQ149">
        <f t="shared" si="2"/>
        <v>0</v>
      </c>
    </row>
    <row r="150" spans="1:121" ht="15">
      <c r="A150" s="9">
        <v>2534</v>
      </c>
      <c r="B150" s="9" t="s">
        <v>304</v>
      </c>
      <c r="C150" s="9">
        <v>485</v>
      </c>
      <c r="D150" s="9">
        <v>479</v>
      </c>
      <c r="E150" s="9">
        <v>964</v>
      </c>
      <c r="F150" s="9">
        <v>482</v>
      </c>
      <c r="G150" s="9">
        <v>15</v>
      </c>
      <c r="H150" s="9">
        <v>0</v>
      </c>
      <c r="I150" s="9">
        <v>497</v>
      </c>
      <c r="J150" s="9">
        <v>5362763.93</v>
      </c>
      <c r="K150" s="9">
        <v>1638078.09</v>
      </c>
      <c r="L150" s="9">
        <v>3064147</v>
      </c>
      <c r="M150" s="9">
        <v>0</v>
      </c>
      <c r="N150" s="9">
        <v>0</v>
      </c>
      <c r="O150" s="9">
        <v>0</v>
      </c>
      <c r="P150" s="9">
        <v>0</v>
      </c>
      <c r="Q150" s="9">
        <v>496.19</v>
      </c>
      <c r="R150" s="9">
        <v>660042.65</v>
      </c>
      <c r="S150" s="9">
        <v>5257814.97</v>
      </c>
      <c r="T150" s="9">
        <v>0</v>
      </c>
      <c r="U150" s="9">
        <v>0</v>
      </c>
      <c r="V150" s="9">
        <v>40.04</v>
      </c>
      <c r="W150" s="9">
        <v>5257774.93</v>
      </c>
      <c r="X150" s="9">
        <v>660042.65</v>
      </c>
      <c r="Y150" s="9">
        <v>0</v>
      </c>
      <c r="Z150" s="9">
        <v>4597732.28</v>
      </c>
      <c r="AA150" s="9">
        <v>5350501.23</v>
      </c>
      <c r="AB150" s="9">
        <v>0</v>
      </c>
      <c r="AC150" s="9">
        <v>316836</v>
      </c>
      <c r="AD150" s="9">
        <v>0</v>
      </c>
      <c r="AE150" s="9">
        <v>4982242.85</v>
      </c>
      <c r="AF150" s="9">
        <v>51422.38</v>
      </c>
      <c r="AG150" s="9">
        <v>5233026.23</v>
      </c>
      <c r="AH150" s="9">
        <v>8714.61</v>
      </c>
      <c r="AI150" s="9">
        <v>4985735.85</v>
      </c>
      <c r="AJ150" s="9">
        <v>0</v>
      </c>
      <c r="AK150" s="9">
        <v>204582.61</v>
      </c>
      <c r="AL150" s="9">
        <v>4802314.890000001</v>
      </c>
      <c r="AM150" s="9">
        <v>0</v>
      </c>
      <c r="AN150" s="9">
        <v>0</v>
      </c>
      <c r="AO150" s="9">
        <v>4802314.890000001</v>
      </c>
      <c r="AP150" s="9">
        <v>4802314.890000001</v>
      </c>
      <c r="AQ150" s="9">
        <v>1000</v>
      </c>
      <c r="AR150" s="9">
        <v>497000</v>
      </c>
      <c r="AS150" s="9">
        <v>497000</v>
      </c>
      <c r="AT150" s="9">
        <v>9498</v>
      </c>
      <c r="AU150" s="9">
        <v>4720506</v>
      </c>
      <c r="AV150" s="9">
        <v>4223506</v>
      </c>
      <c r="AW150" s="9">
        <v>81808.8900000006</v>
      </c>
      <c r="AX150" s="9">
        <v>406021</v>
      </c>
      <c r="AY150" s="9">
        <v>201792383</v>
      </c>
      <c r="AZ150" s="9">
        <v>1930000</v>
      </c>
      <c r="BA150" s="9">
        <v>959210000</v>
      </c>
      <c r="BB150" s="9">
        <v>0.00051813</v>
      </c>
      <c r="BC150" s="9">
        <v>757417617</v>
      </c>
      <c r="BD150" s="9">
        <v>392440.79</v>
      </c>
      <c r="BE150" s="9">
        <v>968209</v>
      </c>
      <c r="BF150" s="9">
        <v>481199873</v>
      </c>
      <c r="BG150" s="9">
        <v>0.00877703</v>
      </c>
      <c r="BH150" s="9">
        <v>279407490</v>
      </c>
      <c r="BI150" s="9">
        <v>2452367.92</v>
      </c>
      <c r="BJ150" s="9">
        <v>564023</v>
      </c>
      <c r="BK150" s="9">
        <v>280319431</v>
      </c>
      <c r="BL150" s="9">
        <v>0.00029184</v>
      </c>
      <c r="BM150" s="9">
        <v>78527048</v>
      </c>
      <c r="BN150" s="9">
        <v>22917.33</v>
      </c>
      <c r="BO150" s="9">
        <v>2867726</v>
      </c>
      <c r="BP150" s="9">
        <v>0</v>
      </c>
      <c r="BQ150" s="9">
        <v>0</v>
      </c>
      <c r="BR150" s="9">
        <v>-36770</v>
      </c>
      <c r="BS150" s="9">
        <v>-191</v>
      </c>
      <c r="BT150" s="9">
        <v>0</v>
      </c>
      <c r="BU150" s="9">
        <v>2830765</v>
      </c>
      <c r="BV150" s="9"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3</v>
      </c>
      <c r="CB150" s="9">
        <v>2830768</v>
      </c>
      <c r="CC150" s="9">
        <v>1</v>
      </c>
      <c r="CD150" s="9">
        <v>2830769</v>
      </c>
      <c r="CE150" s="9">
        <v>497</v>
      </c>
      <c r="CF150" s="9">
        <v>0</v>
      </c>
      <c r="CG150" s="9">
        <v>497</v>
      </c>
      <c r="CH150" s="9">
        <v>4597732.28</v>
      </c>
      <c r="CI150" s="9">
        <v>204582.61</v>
      </c>
      <c r="CJ150" s="9">
        <v>0</v>
      </c>
      <c r="CK150" s="9">
        <v>4802314.890000001</v>
      </c>
      <c r="CL150" s="9">
        <v>9662.61</v>
      </c>
      <c r="CM150" s="9"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5770.07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3104424.09</v>
      </c>
      <c r="DB150" s="9">
        <v>0</v>
      </c>
      <c r="DC150" s="9">
        <v>0</v>
      </c>
      <c r="DD150" s="9">
        <v>0</v>
      </c>
      <c r="DE150" s="9">
        <v>0</v>
      </c>
      <c r="DF150" s="9">
        <v>3104424.09</v>
      </c>
      <c r="DG150" s="9">
        <v>2793981.681</v>
      </c>
      <c r="DH150" s="9">
        <v>0</v>
      </c>
      <c r="DI150" s="9">
        <v>2867726.04</v>
      </c>
      <c r="DJ150" s="9">
        <v>0</v>
      </c>
      <c r="DK150" s="9">
        <v>0</v>
      </c>
      <c r="DL150" s="9">
        <v>0</v>
      </c>
      <c r="DM150" s="9">
        <v>0</v>
      </c>
      <c r="DN150" s="9">
        <v>0</v>
      </c>
      <c r="DO150" s="9">
        <v>0</v>
      </c>
      <c r="DP150">
        <v>2534</v>
      </c>
      <c r="DQ150">
        <f t="shared" si="2"/>
        <v>0</v>
      </c>
    </row>
    <row r="151" spans="1:121" ht="15">
      <c r="A151" s="9">
        <v>2541</v>
      </c>
      <c r="B151" s="9" t="s">
        <v>305</v>
      </c>
      <c r="C151" s="9">
        <v>537</v>
      </c>
      <c r="D151" s="9">
        <v>547</v>
      </c>
      <c r="E151" s="9">
        <v>1084</v>
      </c>
      <c r="F151" s="9">
        <v>542</v>
      </c>
      <c r="G151" s="9">
        <v>19</v>
      </c>
      <c r="H151" s="9">
        <v>0</v>
      </c>
      <c r="I151" s="9">
        <v>561</v>
      </c>
      <c r="J151" s="9">
        <v>6568418.91</v>
      </c>
      <c r="K151" s="9">
        <v>1452088.54</v>
      </c>
      <c r="L151" s="9">
        <v>3726607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1389723.37</v>
      </c>
      <c r="S151" s="9">
        <v>6331165.12</v>
      </c>
      <c r="T151" s="9">
        <v>0</v>
      </c>
      <c r="U151" s="9">
        <v>0</v>
      </c>
      <c r="V151" s="9">
        <v>0</v>
      </c>
      <c r="W151" s="9">
        <v>6331165.12</v>
      </c>
      <c r="X151" s="9">
        <v>1389723.37</v>
      </c>
      <c r="Y151" s="9">
        <v>0</v>
      </c>
      <c r="Z151" s="9">
        <v>4941441.75</v>
      </c>
      <c r="AA151" s="9">
        <v>427136.75</v>
      </c>
      <c r="AB151" s="9">
        <v>0</v>
      </c>
      <c r="AC151" s="9">
        <v>425550</v>
      </c>
      <c r="AD151" s="9">
        <v>0</v>
      </c>
      <c r="AE151" s="9">
        <v>0</v>
      </c>
      <c r="AF151" s="9">
        <v>1586.75</v>
      </c>
      <c r="AG151" s="9">
        <v>425900</v>
      </c>
      <c r="AH151" s="9">
        <v>0</v>
      </c>
      <c r="AI151" s="9">
        <v>0</v>
      </c>
      <c r="AJ151" s="9">
        <v>0</v>
      </c>
      <c r="AK151" s="9">
        <v>424313.25</v>
      </c>
      <c r="AL151" s="9">
        <v>5365755</v>
      </c>
      <c r="AM151" s="9">
        <v>0</v>
      </c>
      <c r="AN151" s="9">
        <v>0</v>
      </c>
      <c r="AO151" s="9">
        <v>5365755</v>
      </c>
      <c r="AP151" s="9">
        <v>5365755</v>
      </c>
      <c r="AQ151" s="9">
        <v>1000</v>
      </c>
      <c r="AR151" s="9">
        <v>561000</v>
      </c>
      <c r="AS151" s="9">
        <v>561000</v>
      </c>
      <c r="AT151" s="9">
        <v>9498</v>
      </c>
      <c r="AU151" s="9">
        <v>5328378</v>
      </c>
      <c r="AV151" s="9">
        <v>4767378</v>
      </c>
      <c r="AW151" s="9">
        <v>37377</v>
      </c>
      <c r="AX151" s="9">
        <v>364724</v>
      </c>
      <c r="AY151" s="9">
        <v>204610301</v>
      </c>
      <c r="AZ151" s="9">
        <v>1930000</v>
      </c>
      <c r="BA151" s="9">
        <v>1082730000</v>
      </c>
      <c r="BB151" s="9">
        <v>0.00051813</v>
      </c>
      <c r="BC151" s="9">
        <v>878119699</v>
      </c>
      <c r="BD151" s="9">
        <v>454980.16</v>
      </c>
      <c r="BE151" s="9">
        <v>968209</v>
      </c>
      <c r="BF151" s="9">
        <v>543165249</v>
      </c>
      <c r="BG151" s="9">
        <v>0.00877703</v>
      </c>
      <c r="BH151" s="9">
        <v>338554948</v>
      </c>
      <c r="BI151" s="9">
        <v>2971506.94</v>
      </c>
      <c r="BJ151" s="9">
        <v>564023</v>
      </c>
      <c r="BK151" s="9">
        <v>316416903</v>
      </c>
      <c r="BL151" s="9">
        <v>0.00011813</v>
      </c>
      <c r="BM151" s="9">
        <v>111806602</v>
      </c>
      <c r="BN151" s="9">
        <v>13207.71</v>
      </c>
      <c r="BO151" s="9">
        <v>3439695</v>
      </c>
      <c r="BP151" s="9">
        <v>0</v>
      </c>
      <c r="BQ151" s="9">
        <v>0</v>
      </c>
      <c r="BR151" s="9">
        <v>-44104</v>
      </c>
      <c r="BS151" s="9">
        <v>-10</v>
      </c>
      <c r="BT151" s="9">
        <v>0</v>
      </c>
      <c r="BU151" s="9">
        <v>3395581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3395581</v>
      </c>
      <c r="CC151" s="9">
        <v>0</v>
      </c>
      <c r="CD151" s="9">
        <v>3395581</v>
      </c>
      <c r="CE151" s="9">
        <v>561</v>
      </c>
      <c r="CF151" s="9">
        <v>0</v>
      </c>
      <c r="CG151" s="9">
        <v>561</v>
      </c>
      <c r="CH151" s="9">
        <v>4941441.75</v>
      </c>
      <c r="CI151" s="9">
        <v>424313.25</v>
      </c>
      <c r="CJ151" s="9">
        <v>0</v>
      </c>
      <c r="CK151" s="9">
        <v>5365755</v>
      </c>
      <c r="CL151" s="9">
        <v>9564.63</v>
      </c>
      <c r="CM151" s="9"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6131.36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3775824.59</v>
      </c>
      <c r="DB151" s="9">
        <v>0</v>
      </c>
      <c r="DC151" s="9">
        <v>0</v>
      </c>
      <c r="DD151" s="9">
        <v>0</v>
      </c>
      <c r="DE151" s="9">
        <v>0</v>
      </c>
      <c r="DF151" s="9">
        <v>3775824.59</v>
      </c>
      <c r="DG151" s="9">
        <v>3398242.131</v>
      </c>
      <c r="DH151" s="9">
        <v>0</v>
      </c>
      <c r="DI151" s="9">
        <v>3439694.81</v>
      </c>
      <c r="DJ151" s="9">
        <v>0</v>
      </c>
      <c r="DK151" s="9">
        <v>0</v>
      </c>
      <c r="DL151" s="9">
        <v>0</v>
      </c>
      <c r="DM151" s="9">
        <v>0</v>
      </c>
      <c r="DN151" s="9">
        <v>0</v>
      </c>
      <c r="DO151" s="9">
        <v>0</v>
      </c>
      <c r="DP151">
        <v>2541</v>
      </c>
      <c r="DQ151">
        <f t="shared" si="2"/>
        <v>0</v>
      </c>
    </row>
    <row r="152" spans="1:121" ht="15">
      <c r="A152" s="9">
        <v>2562</v>
      </c>
      <c r="B152" s="9" t="s">
        <v>306</v>
      </c>
      <c r="C152" s="9">
        <v>3728</v>
      </c>
      <c r="D152" s="9">
        <v>3741</v>
      </c>
      <c r="E152" s="9">
        <v>7469</v>
      </c>
      <c r="F152" s="9">
        <v>3735</v>
      </c>
      <c r="G152" s="9">
        <v>44</v>
      </c>
      <c r="H152" s="9">
        <v>0</v>
      </c>
      <c r="I152" s="9">
        <v>3779</v>
      </c>
      <c r="J152" s="9">
        <v>40900976.77</v>
      </c>
      <c r="K152" s="9">
        <v>11833904.7</v>
      </c>
      <c r="L152" s="9">
        <v>26988709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2078363.07</v>
      </c>
      <c r="S152" s="9">
        <v>39792293.19</v>
      </c>
      <c r="T152" s="9">
        <v>0</v>
      </c>
      <c r="U152" s="9">
        <v>0</v>
      </c>
      <c r="V152" s="9">
        <v>6.62</v>
      </c>
      <c r="W152" s="9">
        <v>39792286.57</v>
      </c>
      <c r="X152" s="9">
        <v>2078363.07</v>
      </c>
      <c r="Y152" s="9">
        <v>0</v>
      </c>
      <c r="Z152" s="9">
        <v>37713923.5</v>
      </c>
      <c r="AA152" s="9">
        <v>3409224.97</v>
      </c>
      <c r="AB152" s="9">
        <v>0</v>
      </c>
      <c r="AC152" s="9">
        <v>3371524.38</v>
      </c>
      <c r="AD152" s="9">
        <v>0</v>
      </c>
      <c r="AE152" s="9">
        <v>0</v>
      </c>
      <c r="AF152" s="9">
        <v>37700.59</v>
      </c>
      <c r="AG152" s="9">
        <v>4496093.37</v>
      </c>
      <c r="AH152" s="9">
        <v>0</v>
      </c>
      <c r="AI152" s="9">
        <v>0</v>
      </c>
      <c r="AJ152" s="9">
        <v>0</v>
      </c>
      <c r="AK152" s="9">
        <v>4458392.78</v>
      </c>
      <c r="AL152" s="9">
        <v>42172316.28</v>
      </c>
      <c r="AM152" s="9">
        <v>0</v>
      </c>
      <c r="AN152" s="9">
        <v>0</v>
      </c>
      <c r="AO152" s="9">
        <v>42172316.28</v>
      </c>
      <c r="AP152" s="9">
        <v>42172316.28</v>
      </c>
      <c r="AQ152" s="9">
        <v>1000</v>
      </c>
      <c r="AR152" s="9">
        <v>3779000</v>
      </c>
      <c r="AS152" s="9">
        <v>3779000</v>
      </c>
      <c r="AT152" s="9">
        <v>9498</v>
      </c>
      <c r="AU152" s="9">
        <v>35892942</v>
      </c>
      <c r="AV152" s="9">
        <v>32113942</v>
      </c>
      <c r="AW152" s="9">
        <v>6279374.280000001</v>
      </c>
      <c r="AX152" s="9">
        <v>336999</v>
      </c>
      <c r="AY152" s="9">
        <v>1273519113</v>
      </c>
      <c r="AZ152" s="9">
        <v>1930000</v>
      </c>
      <c r="BA152" s="9">
        <v>7293470000</v>
      </c>
      <c r="BB152" s="9">
        <v>0.00051813</v>
      </c>
      <c r="BC152" s="9">
        <v>6019950887</v>
      </c>
      <c r="BD152" s="9">
        <v>3119117.15</v>
      </c>
      <c r="BE152" s="9">
        <v>968209</v>
      </c>
      <c r="BF152" s="9">
        <v>3658861811</v>
      </c>
      <c r="BG152" s="9">
        <v>0.00877703</v>
      </c>
      <c r="BH152" s="9">
        <v>2385342698</v>
      </c>
      <c r="BI152" s="9">
        <v>20936224.42</v>
      </c>
      <c r="BJ152" s="9">
        <v>564023</v>
      </c>
      <c r="BK152" s="9">
        <v>2131442917</v>
      </c>
      <c r="BL152" s="9">
        <v>0.00294607</v>
      </c>
      <c r="BM152" s="9">
        <v>857923804</v>
      </c>
      <c r="BN152" s="9">
        <v>2527503.58</v>
      </c>
      <c r="BO152" s="9">
        <v>26582845</v>
      </c>
      <c r="BP152" s="9">
        <v>0</v>
      </c>
      <c r="BQ152" s="9">
        <v>0</v>
      </c>
      <c r="BR152" s="9">
        <v>-340850</v>
      </c>
      <c r="BS152" s="9">
        <v>-67</v>
      </c>
      <c r="BT152" s="9">
        <v>0</v>
      </c>
      <c r="BU152" s="9">
        <v>26241928</v>
      </c>
      <c r="BV152" s="9"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1</v>
      </c>
      <c r="CB152" s="9">
        <v>26241929</v>
      </c>
      <c r="CC152" s="9">
        <v>0</v>
      </c>
      <c r="CD152" s="9">
        <v>26241929</v>
      </c>
      <c r="CE152" s="9">
        <v>3779</v>
      </c>
      <c r="CF152" s="9">
        <v>0</v>
      </c>
      <c r="CG152" s="9">
        <v>3779</v>
      </c>
      <c r="CH152" s="9">
        <v>37713923.5</v>
      </c>
      <c r="CI152" s="9">
        <v>4458392.78</v>
      </c>
      <c r="CJ152" s="9">
        <v>0</v>
      </c>
      <c r="CK152" s="9">
        <v>42172316.28</v>
      </c>
      <c r="CL152" s="9">
        <v>11159.65</v>
      </c>
      <c r="CM152" s="9"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7034.36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27345208.5</v>
      </c>
      <c r="DB152" s="9">
        <v>0</v>
      </c>
      <c r="DC152" s="9">
        <v>0</v>
      </c>
      <c r="DD152" s="9">
        <v>0</v>
      </c>
      <c r="DE152" s="9">
        <v>0</v>
      </c>
      <c r="DF152" s="9">
        <v>27345208.5</v>
      </c>
      <c r="DG152" s="9">
        <v>24610687.650000002</v>
      </c>
      <c r="DH152" s="9">
        <v>0</v>
      </c>
      <c r="DI152" s="9">
        <v>26582845.15</v>
      </c>
      <c r="DJ152" s="9">
        <v>0</v>
      </c>
      <c r="DK152" s="9">
        <v>0</v>
      </c>
      <c r="DL152" s="9">
        <v>0</v>
      </c>
      <c r="DM152" s="9">
        <v>0</v>
      </c>
      <c r="DN152" s="9">
        <v>0</v>
      </c>
      <c r="DO152" s="9">
        <v>0</v>
      </c>
      <c r="DP152">
        <v>2562</v>
      </c>
      <c r="DQ152">
        <f t="shared" si="2"/>
        <v>0</v>
      </c>
    </row>
    <row r="153" spans="1:121" ht="15">
      <c r="A153" s="9">
        <v>2576</v>
      </c>
      <c r="B153" s="9" t="s">
        <v>307</v>
      </c>
      <c r="C153" s="9">
        <v>874</v>
      </c>
      <c r="D153" s="9">
        <v>874</v>
      </c>
      <c r="E153" s="9">
        <v>1748</v>
      </c>
      <c r="F153" s="9">
        <v>874</v>
      </c>
      <c r="G153" s="9">
        <v>23</v>
      </c>
      <c r="H153" s="9">
        <v>0</v>
      </c>
      <c r="I153" s="9">
        <v>897</v>
      </c>
      <c r="J153" s="9">
        <v>9629966.25</v>
      </c>
      <c r="K153" s="9">
        <v>3309766.22</v>
      </c>
      <c r="L153" s="9">
        <v>5478359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841841.03</v>
      </c>
      <c r="S153" s="9">
        <v>9240742.96</v>
      </c>
      <c r="T153" s="9">
        <v>9279</v>
      </c>
      <c r="U153" s="9">
        <v>0</v>
      </c>
      <c r="V153" s="9">
        <v>332.21</v>
      </c>
      <c r="W153" s="9">
        <v>9231131.75</v>
      </c>
      <c r="X153" s="9">
        <v>841841.03</v>
      </c>
      <c r="Y153" s="9">
        <v>0</v>
      </c>
      <c r="Z153" s="9">
        <v>8389290.72</v>
      </c>
      <c r="AA153" s="9">
        <v>951411.16</v>
      </c>
      <c r="AB153" s="9">
        <v>9279</v>
      </c>
      <c r="AC153" s="9">
        <v>941525</v>
      </c>
      <c r="AD153" s="9">
        <v>0</v>
      </c>
      <c r="AE153" s="9">
        <v>0</v>
      </c>
      <c r="AF153" s="9">
        <v>607.16</v>
      </c>
      <c r="AG153" s="9">
        <v>966279</v>
      </c>
      <c r="AH153" s="9">
        <v>0</v>
      </c>
      <c r="AI153" s="9">
        <v>0</v>
      </c>
      <c r="AJ153" s="9">
        <v>0</v>
      </c>
      <c r="AK153" s="9">
        <v>965671.84</v>
      </c>
      <c r="AL153" s="9">
        <v>9354962.56</v>
      </c>
      <c r="AM153" s="9">
        <v>0</v>
      </c>
      <c r="AN153" s="9">
        <v>0</v>
      </c>
      <c r="AO153" s="9">
        <v>9354962.56</v>
      </c>
      <c r="AP153" s="9">
        <v>9354962.56</v>
      </c>
      <c r="AQ153" s="9">
        <v>1000</v>
      </c>
      <c r="AR153" s="9">
        <v>897000</v>
      </c>
      <c r="AS153" s="9">
        <v>897000</v>
      </c>
      <c r="AT153" s="9">
        <v>9498</v>
      </c>
      <c r="AU153" s="9">
        <v>8519706</v>
      </c>
      <c r="AV153" s="9">
        <v>7622706</v>
      </c>
      <c r="AW153" s="9">
        <v>835256.5600000005</v>
      </c>
      <c r="AX153" s="9">
        <v>467861</v>
      </c>
      <c r="AY153" s="9">
        <v>419671112</v>
      </c>
      <c r="AZ153" s="9">
        <v>1930000</v>
      </c>
      <c r="BA153" s="9">
        <v>1731210000</v>
      </c>
      <c r="BB153" s="9">
        <v>0.00051813</v>
      </c>
      <c r="BC153" s="9">
        <v>1311538888</v>
      </c>
      <c r="BD153" s="9">
        <v>679547.64</v>
      </c>
      <c r="BE153" s="9">
        <v>968209</v>
      </c>
      <c r="BF153" s="9">
        <v>868483473</v>
      </c>
      <c r="BG153" s="9">
        <v>0.00877703</v>
      </c>
      <c r="BH153" s="9">
        <v>448812361</v>
      </c>
      <c r="BI153" s="9">
        <v>3939239.56</v>
      </c>
      <c r="BJ153" s="9">
        <v>564023</v>
      </c>
      <c r="BK153" s="9">
        <v>505928631</v>
      </c>
      <c r="BL153" s="9">
        <v>0.00165094</v>
      </c>
      <c r="BM153" s="9">
        <v>86257519</v>
      </c>
      <c r="BN153" s="9">
        <v>142405.99</v>
      </c>
      <c r="BO153" s="9">
        <v>4761193</v>
      </c>
      <c r="BP153" s="9">
        <v>0</v>
      </c>
      <c r="BQ153" s="9">
        <v>0</v>
      </c>
      <c r="BR153" s="9">
        <v>-61049</v>
      </c>
      <c r="BS153" s="9">
        <v>-21</v>
      </c>
      <c r="BT153" s="9">
        <v>0</v>
      </c>
      <c r="BU153" s="9">
        <v>4700123</v>
      </c>
      <c r="BV153" s="9">
        <v>234412</v>
      </c>
      <c r="BW153" s="9">
        <v>0</v>
      </c>
      <c r="BX153" s="9">
        <v>-3006</v>
      </c>
      <c r="BY153" s="9">
        <v>0</v>
      </c>
      <c r="BZ153" s="9">
        <v>231406</v>
      </c>
      <c r="CA153" s="9">
        <v>0</v>
      </c>
      <c r="CB153" s="9">
        <v>4931529</v>
      </c>
      <c r="CC153" s="9">
        <v>0</v>
      </c>
      <c r="CD153" s="9">
        <v>4931529</v>
      </c>
      <c r="CE153" s="9">
        <v>897</v>
      </c>
      <c r="CF153" s="9">
        <v>0</v>
      </c>
      <c r="CG153" s="9">
        <v>897</v>
      </c>
      <c r="CH153" s="9">
        <v>8389290.72</v>
      </c>
      <c r="CI153" s="9">
        <v>965671.84</v>
      </c>
      <c r="CJ153" s="9">
        <v>0</v>
      </c>
      <c r="CK153" s="9">
        <v>9354962.56</v>
      </c>
      <c r="CL153" s="9">
        <v>10429.17</v>
      </c>
      <c r="CM153" s="9"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5307.91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5550672.37</v>
      </c>
      <c r="DB153" s="9">
        <v>0</v>
      </c>
      <c r="DC153" s="9">
        <v>0</v>
      </c>
      <c r="DD153" s="9">
        <v>0</v>
      </c>
      <c r="DE153" s="9">
        <v>0</v>
      </c>
      <c r="DF153" s="9">
        <v>5550672.37</v>
      </c>
      <c r="DG153" s="9">
        <v>4995605.133</v>
      </c>
      <c r="DH153" s="9">
        <v>0</v>
      </c>
      <c r="DI153" s="9">
        <v>4995605.133</v>
      </c>
      <c r="DJ153" s="9">
        <v>234412</v>
      </c>
      <c r="DK153" s="9">
        <v>234412</v>
      </c>
      <c r="DL153" s="9">
        <v>0</v>
      </c>
      <c r="DM153" s="9">
        <v>-3006</v>
      </c>
      <c r="DN153" s="9">
        <v>0</v>
      </c>
      <c r="DO153" s="9">
        <v>231406</v>
      </c>
      <c r="DP153">
        <v>2576</v>
      </c>
      <c r="DQ153">
        <f t="shared" si="2"/>
        <v>0</v>
      </c>
    </row>
    <row r="154" spans="1:121" ht="15">
      <c r="A154" s="9">
        <v>2583</v>
      </c>
      <c r="B154" s="9" t="s">
        <v>308</v>
      </c>
      <c r="C154" s="9">
        <v>3481</v>
      </c>
      <c r="D154" s="9">
        <v>3493</v>
      </c>
      <c r="E154" s="9">
        <v>6974</v>
      </c>
      <c r="F154" s="9">
        <v>3487</v>
      </c>
      <c r="G154" s="9">
        <v>34</v>
      </c>
      <c r="H154" s="9">
        <v>0</v>
      </c>
      <c r="I154" s="9">
        <v>3521</v>
      </c>
      <c r="J154" s="9">
        <v>33681624.75</v>
      </c>
      <c r="K154" s="9">
        <v>12630569.7</v>
      </c>
      <c r="L154" s="9">
        <v>19445901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1605154.05</v>
      </c>
      <c r="S154" s="9">
        <v>33287864.33</v>
      </c>
      <c r="T154" s="9">
        <v>0</v>
      </c>
      <c r="U154" s="9">
        <v>0</v>
      </c>
      <c r="V154" s="9">
        <v>4447.1</v>
      </c>
      <c r="W154" s="9">
        <v>33283417.23</v>
      </c>
      <c r="X154" s="9">
        <v>1605154.05</v>
      </c>
      <c r="Y154" s="9">
        <v>0</v>
      </c>
      <c r="Z154" s="9">
        <v>31678263.18</v>
      </c>
      <c r="AA154" s="9">
        <v>2869214.96</v>
      </c>
      <c r="AB154" s="9">
        <v>0</v>
      </c>
      <c r="AC154" s="9">
        <v>2867694</v>
      </c>
      <c r="AD154" s="9">
        <v>0</v>
      </c>
      <c r="AE154" s="9">
        <v>0</v>
      </c>
      <c r="AF154" s="9">
        <v>1520.96</v>
      </c>
      <c r="AG154" s="9">
        <v>2911768.76</v>
      </c>
      <c r="AH154" s="9">
        <v>0</v>
      </c>
      <c r="AI154" s="9">
        <v>0</v>
      </c>
      <c r="AJ154" s="9">
        <v>0</v>
      </c>
      <c r="AK154" s="9">
        <v>2910247.8</v>
      </c>
      <c r="AL154" s="9">
        <v>34588510.98</v>
      </c>
      <c r="AM154" s="9">
        <v>0</v>
      </c>
      <c r="AN154" s="9">
        <v>0</v>
      </c>
      <c r="AO154" s="9">
        <v>34588510.98</v>
      </c>
      <c r="AP154" s="9">
        <v>34588510.98</v>
      </c>
      <c r="AQ154" s="9">
        <v>1000</v>
      </c>
      <c r="AR154" s="9">
        <v>3521000</v>
      </c>
      <c r="AS154" s="9">
        <v>3521000</v>
      </c>
      <c r="AT154" s="9">
        <v>9498</v>
      </c>
      <c r="AU154" s="9">
        <v>33442458</v>
      </c>
      <c r="AV154" s="9">
        <v>29921458</v>
      </c>
      <c r="AW154" s="9">
        <v>1146052.9799999967</v>
      </c>
      <c r="AX154" s="9">
        <v>487245</v>
      </c>
      <c r="AY154" s="9">
        <v>1715588457</v>
      </c>
      <c r="AZ154" s="9">
        <v>1930000</v>
      </c>
      <c r="BA154" s="9">
        <v>6795530000</v>
      </c>
      <c r="BB154" s="9">
        <v>0.00051813</v>
      </c>
      <c r="BC154" s="9">
        <v>5079941543</v>
      </c>
      <c r="BD154" s="9">
        <v>2632070.11</v>
      </c>
      <c r="BE154" s="9">
        <v>968209</v>
      </c>
      <c r="BF154" s="9">
        <v>3409063889</v>
      </c>
      <c r="BG154" s="9">
        <v>0.00877703</v>
      </c>
      <c r="BH154" s="9">
        <v>1693475432</v>
      </c>
      <c r="BI154" s="9">
        <v>14863684.67</v>
      </c>
      <c r="BJ154" s="9">
        <v>564023</v>
      </c>
      <c r="BK154" s="9">
        <v>1985924983</v>
      </c>
      <c r="BL154" s="9">
        <v>0.00057709</v>
      </c>
      <c r="BM154" s="9">
        <v>270336526</v>
      </c>
      <c r="BN154" s="9">
        <v>156008.51</v>
      </c>
      <c r="BO154" s="9">
        <v>17651763</v>
      </c>
      <c r="BP154" s="9">
        <v>0</v>
      </c>
      <c r="BQ154" s="9">
        <v>0</v>
      </c>
      <c r="BR154" s="9">
        <v>-226334</v>
      </c>
      <c r="BS154" s="9">
        <v>-82</v>
      </c>
      <c r="BT154" s="9">
        <v>0</v>
      </c>
      <c r="BU154" s="9">
        <v>17425347</v>
      </c>
      <c r="BV154" s="9">
        <v>80529</v>
      </c>
      <c r="BW154" s="9">
        <v>0</v>
      </c>
      <c r="BX154" s="9">
        <v>-1033</v>
      </c>
      <c r="BY154" s="9">
        <v>0</v>
      </c>
      <c r="BZ154" s="9">
        <v>79496</v>
      </c>
      <c r="CA154" s="9">
        <v>1</v>
      </c>
      <c r="CB154" s="9">
        <v>17504844</v>
      </c>
      <c r="CC154" s="9">
        <v>0</v>
      </c>
      <c r="CD154" s="9">
        <v>17504844</v>
      </c>
      <c r="CE154" s="9">
        <v>3521</v>
      </c>
      <c r="CF154" s="9">
        <v>0</v>
      </c>
      <c r="CG154" s="9">
        <v>3521</v>
      </c>
      <c r="CH154" s="9">
        <v>31678263.18</v>
      </c>
      <c r="CI154" s="9">
        <v>2910247.8</v>
      </c>
      <c r="CJ154" s="9">
        <v>0</v>
      </c>
      <c r="CK154" s="9">
        <v>34588510.98</v>
      </c>
      <c r="CL154" s="9">
        <v>9823.49</v>
      </c>
      <c r="CM154" s="9"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5013.28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19702546.52</v>
      </c>
      <c r="DB154" s="9">
        <v>0</v>
      </c>
      <c r="DC154" s="9">
        <v>0</v>
      </c>
      <c r="DD154" s="9">
        <v>0</v>
      </c>
      <c r="DE154" s="9">
        <v>0</v>
      </c>
      <c r="DF154" s="9">
        <v>19702546.52</v>
      </c>
      <c r="DG154" s="9">
        <v>17732291.868</v>
      </c>
      <c r="DH154" s="9">
        <v>0</v>
      </c>
      <c r="DI154" s="9">
        <v>17732291.868</v>
      </c>
      <c r="DJ154" s="9">
        <v>80529</v>
      </c>
      <c r="DK154" s="9">
        <v>80529</v>
      </c>
      <c r="DL154" s="9">
        <v>0</v>
      </c>
      <c r="DM154" s="9">
        <v>-1033</v>
      </c>
      <c r="DN154" s="9">
        <v>0</v>
      </c>
      <c r="DO154" s="9">
        <v>79496</v>
      </c>
      <c r="DP154">
        <v>2583</v>
      </c>
      <c r="DQ154">
        <f t="shared" si="2"/>
        <v>0</v>
      </c>
    </row>
    <row r="155" spans="1:121" ht="15">
      <c r="A155" s="9">
        <v>2604</v>
      </c>
      <c r="B155" s="9" t="s">
        <v>309</v>
      </c>
      <c r="C155" s="9">
        <v>5451</v>
      </c>
      <c r="D155" s="9">
        <v>5446</v>
      </c>
      <c r="E155" s="9">
        <v>10897</v>
      </c>
      <c r="F155" s="9">
        <v>5449</v>
      </c>
      <c r="G155" s="9">
        <v>165</v>
      </c>
      <c r="H155" s="9">
        <v>0</v>
      </c>
      <c r="I155" s="9">
        <v>5614</v>
      </c>
      <c r="J155" s="9">
        <v>54428075.22</v>
      </c>
      <c r="K155" s="9">
        <v>16316725</v>
      </c>
      <c r="L155" s="9">
        <v>34731408</v>
      </c>
      <c r="M155" s="9">
        <v>0</v>
      </c>
      <c r="N155" s="9">
        <v>0</v>
      </c>
      <c r="O155" s="9">
        <v>0</v>
      </c>
      <c r="P155" s="9">
        <v>0</v>
      </c>
      <c r="Q155" s="9">
        <v>138.61</v>
      </c>
      <c r="R155" s="9">
        <v>3379803.61</v>
      </c>
      <c r="S155" s="9">
        <v>51328925.85</v>
      </c>
      <c r="T155" s="9">
        <v>300000</v>
      </c>
      <c r="U155" s="9">
        <v>0</v>
      </c>
      <c r="V155" s="9">
        <v>20614.75</v>
      </c>
      <c r="W155" s="9">
        <v>51008311.1</v>
      </c>
      <c r="X155" s="9">
        <v>3379803.61</v>
      </c>
      <c r="Y155" s="9">
        <v>0</v>
      </c>
      <c r="Z155" s="9">
        <v>47628507.49</v>
      </c>
      <c r="AA155" s="9">
        <v>4447779.62</v>
      </c>
      <c r="AB155" s="9">
        <v>300000</v>
      </c>
      <c r="AC155" s="9">
        <v>4146819</v>
      </c>
      <c r="AD155" s="9">
        <v>0</v>
      </c>
      <c r="AE155" s="9">
        <v>0</v>
      </c>
      <c r="AF155" s="9">
        <v>960.62</v>
      </c>
      <c r="AG155" s="9">
        <v>4414456.25</v>
      </c>
      <c r="AH155" s="9">
        <v>0</v>
      </c>
      <c r="AI155" s="9">
        <v>0</v>
      </c>
      <c r="AJ155" s="9">
        <v>0</v>
      </c>
      <c r="AK155" s="9">
        <v>4413495.63</v>
      </c>
      <c r="AL155" s="9">
        <v>52042003.120000005</v>
      </c>
      <c r="AM155" s="9">
        <v>0</v>
      </c>
      <c r="AN155" s="9">
        <v>0</v>
      </c>
      <c r="AO155" s="9">
        <v>52042003.120000005</v>
      </c>
      <c r="AP155" s="9">
        <v>52042003.120000005</v>
      </c>
      <c r="AQ155" s="9">
        <v>1000</v>
      </c>
      <c r="AR155" s="9">
        <v>5614000</v>
      </c>
      <c r="AS155" s="9">
        <v>5614000</v>
      </c>
      <c r="AT155" s="9">
        <v>9498</v>
      </c>
      <c r="AU155" s="9">
        <v>53321772</v>
      </c>
      <c r="AV155" s="9">
        <v>46428003.120000005</v>
      </c>
      <c r="AW155" s="9">
        <v>0</v>
      </c>
      <c r="AX155" s="9">
        <v>401406</v>
      </c>
      <c r="AY155" s="9">
        <v>2253494858</v>
      </c>
      <c r="AZ155" s="9">
        <v>1930000</v>
      </c>
      <c r="BA155" s="9">
        <v>10835020000</v>
      </c>
      <c r="BB155" s="9">
        <v>0.00051813</v>
      </c>
      <c r="BC155" s="9">
        <v>8581525142</v>
      </c>
      <c r="BD155" s="9">
        <v>4446345.62</v>
      </c>
      <c r="BE155" s="9">
        <v>968209</v>
      </c>
      <c r="BF155" s="9">
        <v>5435525326</v>
      </c>
      <c r="BG155" s="9">
        <v>0.00854159</v>
      </c>
      <c r="BH155" s="9">
        <v>3182030468</v>
      </c>
      <c r="BI155" s="9">
        <v>27179599.63</v>
      </c>
      <c r="BJ155" s="9">
        <v>564023</v>
      </c>
      <c r="BK155" s="9">
        <v>3166425122</v>
      </c>
      <c r="BL155" s="9">
        <v>0</v>
      </c>
      <c r="BM155" s="9">
        <v>912930264</v>
      </c>
      <c r="BN155" s="9">
        <v>0</v>
      </c>
      <c r="BO155" s="9">
        <v>31625945</v>
      </c>
      <c r="BP155" s="9">
        <v>0</v>
      </c>
      <c r="BQ155" s="9">
        <v>0</v>
      </c>
      <c r="BR155" s="9">
        <v>-405514</v>
      </c>
      <c r="BS155" s="9">
        <v>-108</v>
      </c>
      <c r="BT155" s="9">
        <v>0</v>
      </c>
      <c r="BU155" s="9">
        <v>31220323</v>
      </c>
      <c r="BV155" s="9">
        <v>45064</v>
      </c>
      <c r="BW155" s="9">
        <v>0</v>
      </c>
      <c r="BX155" s="9">
        <v>-578</v>
      </c>
      <c r="BY155" s="9">
        <v>0</v>
      </c>
      <c r="BZ155" s="9">
        <v>44486</v>
      </c>
      <c r="CA155" s="9">
        <v>2</v>
      </c>
      <c r="CB155" s="9">
        <v>31264811</v>
      </c>
      <c r="CC155" s="9">
        <v>0</v>
      </c>
      <c r="CD155" s="9">
        <v>31264811</v>
      </c>
      <c r="CE155" s="9">
        <v>5614</v>
      </c>
      <c r="CF155" s="9">
        <v>0</v>
      </c>
      <c r="CG155" s="9">
        <v>5614</v>
      </c>
      <c r="CH155" s="9">
        <v>47628507.49</v>
      </c>
      <c r="CI155" s="9">
        <v>4413495.63</v>
      </c>
      <c r="CJ155" s="9">
        <v>0</v>
      </c>
      <c r="CK155" s="9">
        <v>52042003.120000005</v>
      </c>
      <c r="CL155" s="9">
        <v>9270.04</v>
      </c>
      <c r="CM155" s="9"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5633.41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35190010.79</v>
      </c>
      <c r="DB155" s="9">
        <v>0</v>
      </c>
      <c r="DC155" s="9">
        <v>0</v>
      </c>
      <c r="DD155" s="9">
        <v>0</v>
      </c>
      <c r="DE155" s="9">
        <v>0</v>
      </c>
      <c r="DF155" s="9">
        <v>35190010.79</v>
      </c>
      <c r="DG155" s="9">
        <v>31671009.711</v>
      </c>
      <c r="DH155" s="9">
        <v>0</v>
      </c>
      <c r="DI155" s="9">
        <v>31671009.711</v>
      </c>
      <c r="DJ155" s="9">
        <v>45064</v>
      </c>
      <c r="DK155" s="9">
        <v>45064</v>
      </c>
      <c r="DL155" s="9">
        <v>0</v>
      </c>
      <c r="DM155" s="9">
        <v>-578</v>
      </c>
      <c r="DN155" s="9">
        <v>0</v>
      </c>
      <c r="DO155" s="9">
        <v>44486</v>
      </c>
      <c r="DP155">
        <v>2604</v>
      </c>
      <c r="DQ155">
        <f t="shared" si="2"/>
        <v>0</v>
      </c>
    </row>
    <row r="156" spans="1:121" ht="15">
      <c r="A156" s="9">
        <v>2605</v>
      </c>
      <c r="B156" s="9" t="s">
        <v>310</v>
      </c>
      <c r="C156" s="9">
        <v>913</v>
      </c>
      <c r="D156" s="9">
        <v>910</v>
      </c>
      <c r="E156" s="9">
        <v>1823</v>
      </c>
      <c r="F156" s="9">
        <v>912</v>
      </c>
      <c r="G156" s="9">
        <v>19</v>
      </c>
      <c r="H156" s="9">
        <v>0</v>
      </c>
      <c r="I156" s="9">
        <v>931</v>
      </c>
      <c r="J156" s="9">
        <v>10638379</v>
      </c>
      <c r="K156" s="9">
        <v>3681352</v>
      </c>
      <c r="L156" s="9">
        <v>5949909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1007118</v>
      </c>
      <c r="S156" s="9">
        <v>10241147.86</v>
      </c>
      <c r="T156" s="9">
        <v>0</v>
      </c>
      <c r="U156" s="9">
        <v>0</v>
      </c>
      <c r="V156" s="9">
        <v>0</v>
      </c>
      <c r="W156" s="9">
        <v>10241147.86</v>
      </c>
      <c r="X156" s="9">
        <v>1007118</v>
      </c>
      <c r="Y156" s="9">
        <v>0</v>
      </c>
      <c r="Z156" s="9">
        <v>9234029.86</v>
      </c>
      <c r="AA156" s="9">
        <v>1080114.5</v>
      </c>
      <c r="AB156" s="9">
        <v>0</v>
      </c>
      <c r="AC156" s="9">
        <v>1076708</v>
      </c>
      <c r="AD156" s="9">
        <v>0</v>
      </c>
      <c r="AE156" s="9">
        <v>0</v>
      </c>
      <c r="AF156" s="9">
        <v>3406.5</v>
      </c>
      <c r="AG156" s="9">
        <v>1145295.23</v>
      </c>
      <c r="AH156" s="9">
        <v>0</v>
      </c>
      <c r="AI156" s="9">
        <v>0</v>
      </c>
      <c r="AJ156" s="9">
        <v>0</v>
      </c>
      <c r="AK156" s="9">
        <v>1141888.73</v>
      </c>
      <c r="AL156" s="9">
        <v>10375918.59</v>
      </c>
      <c r="AM156" s="9">
        <v>0</v>
      </c>
      <c r="AN156" s="9">
        <v>0</v>
      </c>
      <c r="AO156" s="9">
        <v>10375918.59</v>
      </c>
      <c r="AP156" s="9">
        <v>10375918.59</v>
      </c>
      <c r="AQ156" s="9">
        <v>1000</v>
      </c>
      <c r="AR156" s="9">
        <v>931000</v>
      </c>
      <c r="AS156" s="9">
        <v>931000</v>
      </c>
      <c r="AT156" s="9">
        <v>9498</v>
      </c>
      <c r="AU156" s="9">
        <v>8842638</v>
      </c>
      <c r="AV156" s="9">
        <v>7911638</v>
      </c>
      <c r="AW156" s="9">
        <v>1533280.5899999999</v>
      </c>
      <c r="AX156" s="9">
        <v>455099</v>
      </c>
      <c r="AY156" s="9">
        <v>423697339</v>
      </c>
      <c r="AZ156" s="9">
        <v>1930000</v>
      </c>
      <c r="BA156" s="9">
        <v>1796830000</v>
      </c>
      <c r="BB156" s="9">
        <v>0.00051813</v>
      </c>
      <c r="BC156" s="9">
        <v>1373132661</v>
      </c>
      <c r="BD156" s="9">
        <v>711461.23</v>
      </c>
      <c r="BE156" s="9">
        <v>968209</v>
      </c>
      <c r="BF156" s="9">
        <v>901402579</v>
      </c>
      <c r="BG156" s="9">
        <v>0.00877703</v>
      </c>
      <c r="BH156" s="9">
        <v>477705240</v>
      </c>
      <c r="BI156" s="9">
        <v>4192833.22</v>
      </c>
      <c r="BJ156" s="9">
        <v>564023</v>
      </c>
      <c r="BK156" s="9">
        <v>525105413</v>
      </c>
      <c r="BL156" s="9">
        <v>0.00291995</v>
      </c>
      <c r="BM156" s="9">
        <v>101408074</v>
      </c>
      <c r="BN156" s="9">
        <v>296106.51</v>
      </c>
      <c r="BO156" s="9">
        <v>5200401</v>
      </c>
      <c r="BP156" s="9">
        <v>0</v>
      </c>
      <c r="BQ156" s="9">
        <v>0</v>
      </c>
      <c r="BR156" s="9">
        <v>-66680</v>
      </c>
      <c r="BS156" s="9">
        <v>-21</v>
      </c>
      <c r="BT156" s="9">
        <v>0</v>
      </c>
      <c r="BU156" s="9">
        <v>5133700</v>
      </c>
      <c r="BV156" s="9">
        <v>225207</v>
      </c>
      <c r="BW156" s="9">
        <v>0</v>
      </c>
      <c r="BX156" s="9">
        <v>-2888</v>
      </c>
      <c r="BY156" s="9">
        <v>0</v>
      </c>
      <c r="BZ156" s="9">
        <v>222319</v>
      </c>
      <c r="CA156" s="9">
        <v>0</v>
      </c>
      <c r="CB156" s="9">
        <v>5356019</v>
      </c>
      <c r="CC156" s="9">
        <v>0</v>
      </c>
      <c r="CD156" s="9">
        <v>5356019</v>
      </c>
      <c r="CE156" s="9">
        <v>931</v>
      </c>
      <c r="CF156" s="9">
        <v>0</v>
      </c>
      <c r="CG156" s="9">
        <v>931</v>
      </c>
      <c r="CH156" s="9">
        <v>9234029.86</v>
      </c>
      <c r="CI156" s="9">
        <v>1141888.73</v>
      </c>
      <c r="CJ156" s="9">
        <v>0</v>
      </c>
      <c r="CK156" s="9">
        <v>10375918.59</v>
      </c>
      <c r="CL156" s="9">
        <v>11144.92</v>
      </c>
      <c r="CM156" s="9"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5585.82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6028453.77</v>
      </c>
      <c r="DB156" s="9">
        <v>0</v>
      </c>
      <c r="DC156" s="9">
        <v>0</v>
      </c>
      <c r="DD156" s="9">
        <v>0</v>
      </c>
      <c r="DE156" s="9">
        <v>0</v>
      </c>
      <c r="DF156" s="9">
        <v>6028453.77</v>
      </c>
      <c r="DG156" s="9">
        <v>5425608.393</v>
      </c>
      <c r="DH156" s="9">
        <v>0</v>
      </c>
      <c r="DI156" s="9">
        <v>5425608.393</v>
      </c>
      <c r="DJ156" s="9">
        <v>225207</v>
      </c>
      <c r="DK156" s="9">
        <v>225207</v>
      </c>
      <c r="DL156" s="9">
        <v>0</v>
      </c>
      <c r="DM156" s="9">
        <v>-2888</v>
      </c>
      <c r="DN156" s="9">
        <v>0</v>
      </c>
      <c r="DO156" s="9">
        <v>222319</v>
      </c>
      <c r="DP156">
        <v>2605</v>
      </c>
      <c r="DQ156">
        <f t="shared" si="2"/>
        <v>0</v>
      </c>
    </row>
    <row r="157" spans="1:121" ht="15">
      <c r="A157" s="9">
        <v>2611</v>
      </c>
      <c r="B157" s="9" t="s">
        <v>311</v>
      </c>
      <c r="C157" s="9">
        <v>5497</v>
      </c>
      <c r="D157" s="9">
        <v>5499</v>
      </c>
      <c r="E157" s="9">
        <v>10996</v>
      </c>
      <c r="F157" s="9">
        <v>5498</v>
      </c>
      <c r="G157" s="9">
        <v>132</v>
      </c>
      <c r="H157" s="9">
        <v>0</v>
      </c>
      <c r="I157" s="9">
        <v>5630</v>
      </c>
      <c r="J157" s="9">
        <v>49973522.28</v>
      </c>
      <c r="K157" s="9">
        <v>23322216.93</v>
      </c>
      <c r="L157" s="9">
        <v>24747906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1903399.35</v>
      </c>
      <c r="S157" s="9">
        <v>50802721.42</v>
      </c>
      <c r="T157" s="9">
        <v>0</v>
      </c>
      <c r="U157" s="9">
        <v>0</v>
      </c>
      <c r="V157" s="9">
        <v>15405.39</v>
      </c>
      <c r="W157" s="9">
        <v>50787316.03</v>
      </c>
      <c r="X157" s="9">
        <v>1903399.35</v>
      </c>
      <c r="Y157" s="9">
        <v>0</v>
      </c>
      <c r="Z157" s="9">
        <v>48883916.68</v>
      </c>
      <c r="AA157" s="9">
        <v>4607783.9</v>
      </c>
      <c r="AB157" s="9">
        <v>0</v>
      </c>
      <c r="AC157" s="9">
        <v>4561753</v>
      </c>
      <c r="AD157" s="9">
        <v>0</v>
      </c>
      <c r="AE157" s="9">
        <v>0</v>
      </c>
      <c r="AF157" s="9">
        <v>46030.9</v>
      </c>
      <c r="AG157" s="9">
        <v>4594548.79</v>
      </c>
      <c r="AH157" s="9">
        <v>0</v>
      </c>
      <c r="AI157" s="9">
        <v>0</v>
      </c>
      <c r="AJ157" s="9">
        <v>0</v>
      </c>
      <c r="AK157" s="9">
        <v>4548517.89</v>
      </c>
      <c r="AL157" s="9">
        <v>53432434.57</v>
      </c>
      <c r="AM157" s="9">
        <v>0</v>
      </c>
      <c r="AN157" s="9">
        <v>0</v>
      </c>
      <c r="AO157" s="9">
        <v>53432434.57</v>
      </c>
      <c r="AP157" s="9">
        <v>53432434.57</v>
      </c>
      <c r="AQ157" s="9">
        <v>1000</v>
      </c>
      <c r="AR157" s="9">
        <v>5630000</v>
      </c>
      <c r="AS157" s="9">
        <v>5630000</v>
      </c>
      <c r="AT157" s="9">
        <v>9498</v>
      </c>
      <c r="AU157" s="9">
        <v>53473740</v>
      </c>
      <c r="AV157" s="9">
        <v>47802434.57</v>
      </c>
      <c r="AW157" s="9">
        <v>0</v>
      </c>
      <c r="AX157" s="9">
        <v>596312</v>
      </c>
      <c r="AY157" s="9">
        <v>3357235096</v>
      </c>
      <c r="AZ157" s="9">
        <v>1930000</v>
      </c>
      <c r="BA157" s="9">
        <v>10865900000</v>
      </c>
      <c r="BB157" s="9">
        <v>0.00051813</v>
      </c>
      <c r="BC157" s="9">
        <v>7508664904</v>
      </c>
      <c r="BD157" s="9">
        <v>3890464.55</v>
      </c>
      <c r="BE157" s="9">
        <v>968209</v>
      </c>
      <c r="BF157" s="9">
        <v>5451016670</v>
      </c>
      <c r="BG157" s="9">
        <v>0.00876945</v>
      </c>
      <c r="BH157" s="9">
        <v>2093781574</v>
      </c>
      <c r="BI157" s="9">
        <v>18361312.82</v>
      </c>
      <c r="BJ157" s="9">
        <v>564023</v>
      </c>
      <c r="BK157" s="9">
        <v>3175449490</v>
      </c>
      <c r="BL157" s="9">
        <v>0</v>
      </c>
      <c r="BM157" s="9">
        <v>-181785606</v>
      </c>
      <c r="BN157" s="9">
        <v>0</v>
      </c>
      <c r="BO157" s="9">
        <v>22251777</v>
      </c>
      <c r="BP157" s="9">
        <v>0</v>
      </c>
      <c r="BQ157" s="9">
        <v>0</v>
      </c>
      <c r="BR157" s="9">
        <v>-285316</v>
      </c>
      <c r="BS157" s="9">
        <v>-3491</v>
      </c>
      <c r="BT157" s="9">
        <v>0</v>
      </c>
      <c r="BU157" s="9">
        <v>21962970</v>
      </c>
      <c r="BV157" s="9">
        <v>311936</v>
      </c>
      <c r="BW157" s="9">
        <v>0</v>
      </c>
      <c r="BX157" s="9">
        <v>-4000</v>
      </c>
      <c r="BY157" s="9">
        <v>0</v>
      </c>
      <c r="BZ157" s="9">
        <v>307936</v>
      </c>
      <c r="CA157" s="9">
        <v>43</v>
      </c>
      <c r="CB157" s="9">
        <v>22270949</v>
      </c>
      <c r="CC157" s="9">
        <v>3</v>
      </c>
      <c r="CD157" s="9">
        <v>22270952</v>
      </c>
      <c r="CE157" s="9">
        <v>5630</v>
      </c>
      <c r="CF157" s="9">
        <v>0</v>
      </c>
      <c r="CG157" s="9">
        <v>5630</v>
      </c>
      <c r="CH157" s="9">
        <v>48883916.68</v>
      </c>
      <c r="CI157" s="9">
        <v>4548517.89</v>
      </c>
      <c r="CJ157" s="9">
        <v>0</v>
      </c>
      <c r="CK157" s="9">
        <v>53432434.57</v>
      </c>
      <c r="CL157" s="9">
        <v>9490.66</v>
      </c>
      <c r="CM157" s="9"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3952.36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25070793.02</v>
      </c>
      <c r="DB157" s="9">
        <v>0</v>
      </c>
      <c r="DC157" s="9">
        <v>0</v>
      </c>
      <c r="DD157" s="9">
        <v>0</v>
      </c>
      <c r="DE157" s="9">
        <v>0</v>
      </c>
      <c r="DF157" s="9">
        <v>25070793.02</v>
      </c>
      <c r="DG157" s="9">
        <v>22563713.718</v>
      </c>
      <c r="DH157" s="9">
        <v>0</v>
      </c>
      <c r="DI157" s="9">
        <v>22563713.718</v>
      </c>
      <c r="DJ157" s="9">
        <v>311936</v>
      </c>
      <c r="DK157" s="9">
        <v>311936</v>
      </c>
      <c r="DL157" s="9">
        <v>0</v>
      </c>
      <c r="DM157" s="9">
        <v>-4000</v>
      </c>
      <c r="DN157" s="9">
        <v>0</v>
      </c>
      <c r="DO157" s="9">
        <v>307936</v>
      </c>
      <c r="DP157">
        <v>2611</v>
      </c>
      <c r="DQ157">
        <f t="shared" si="2"/>
        <v>0</v>
      </c>
    </row>
    <row r="158" spans="1:121" ht="15">
      <c r="A158" s="9">
        <v>2618</v>
      </c>
      <c r="B158" s="9" t="s">
        <v>312</v>
      </c>
      <c r="C158" s="9">
        <v>647</v>
      </c>
      <c r="D158" s="9">
        <v>645</v>
      </c>
      <c r="E158" s="9">
        <v>1292</v>
      </c>
      <c r="F158" s="9">
        <v>646</v>
      </c>
      <c r="G158" s="9">
        <v>12</v>
      </c>
      <c r="H158" s="9">
        <v>0</v>
      </c>
      <c r="I158" s="9">
        <v>658</v>
      </c>
      <c r="J158" s="9">
        <v>7349622.71</v>
      </c>
      <c r="K158" s="9">
        <v>3444238</v>
      </c>
      <c r="L158" s="9">
        <v>3169193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736191.71</v>
      </c>
      <c r="S158" s="9">
        <v>7089885.52</v>
      </c>
      <c r="T158" s="9">
        <v>320000</v>
      </c>
      <c r="U158" s="9">
        <v>0</v>
      </c>
      <c r="V158" s="9">
        <v>0</v>
      </c>
      <c r="W158" s="9">
        <v>6769885.52</v>
      </c>
      <c r="X158" s="9">
        <v>736191.71</v>
      </c>
      <c r="Y158" s="9">
        <v>0</v>
      </c>
      <c r="Z158" s="9">
        <v>6033693.81</v>
      </c>
      <c r="AA158" s="9">
        <v>483762.81</v>
      </c>
      <c r="AB158" s="9">
        <v>320000</v>
      </c>
      <c r="AC158" s="9">
        <v>50000</v>
      </c>
      <c r="AD158" s="9">
        <v>0</v>
      </c>
      <c r="AE158" s="9">
        <v>0</v>
      </c>
      <c r="AF158" s="9">
        <v>113762.81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6033693.81</v>
      </c>
      <c r="AM158" s="9">
        <v>0</v>
      </c>
      <c r="AN158" s="9">
        <v>0</v>
      </c>
      <c r="AO158" s="9">
        <v>6033693.81</v>
      </c>
      <c r="AP158" s="9">
        <v>6033693.81</v>
      </c>
      <c r="AQ158" s="9">
        <v>1000</v>
      </c>
      <c r="AR158" s="9">
        <v>658000</v>
      </c>
      <c r="AS158" s="9">
        <v>658000</v>
      </c>
      <c r="AT158" s="9">
        <v>9498</v>
      </c>
      <c r="AU158" s="9">
        <v>6249684</v>
      </c>
      <c r="AV158" s="9">
        <v>5375693.81</v>
      </c>
      <c r="AW158" s="9">
        <v>0</v>
      </c>
      <c r="AX158" s="9">
        <v>557576</v>
      </c>
      <c r="AY158" s="9">
        <v>366884700</v>
      </c>
      <c r="AZ158" s="9">
        <v>1930000</v>
      </c>
      <c r="BA158" s="9">
        <v>1269940000</v>
      </c>
      <c r="BB158" s="9">
        <v>0.00051813</v>
      </c>
      <c r="BC158" s="9">
        <v>903055300</v>
      </c>
      <c r="BD158" s="9">
        <v>467900.04</v>
      </c>
      <c r="BE158" s="9">
        <v>968209</v>
      </c>
      <c r="BF158" s="9">
        <v>637081522</v>
      </c>
      <c r="BG158" s="9">
        <v>0.008438</v>
      </c>
      <c r="BH158" s="9">
        <v>270196822</v>
      </c>
      <c r="BI158" s="9">
        <v>2279920.78</v>
      </c>
      <c r="BJ158" s="9">
        <v>564023</v>
      </c>
      <c r="BK158" s="9">
        <v>371127134</v>
      </c>
      <c r="BL158" s="9">
        <v>0</v>
      </c>
      <c r="BM158" s="9">
        <v>4242434</v>
      </c>
      <c r="BN158" s="9">
        <v>0</v>
      </c>
      <c r="BO158" s="9">
        <v>2747821</v>
      </c>
      <c r="BP158" s="9">
        <v>0</v>
      </c>
      <c r="BQ158" s="9">
        <v>0</v>
      </c>
      <c r="BR158" s="9">
        <v>-35233</v>
      </c>
      <c r="BS158" s="9">
        <v>-19</v>
      </c>
      <c r="BT158" s="9">
        <v>0</v>
      </c>
      <c r="BU158" s="9">
        <v>2712569</v>
      </c>
      <c r="BV158" s="9">
        <v>142398</v>
      </c>
      <c r="BW158" s="9">
        <v>0</v>
      </c>
      <c r="BX158" s="9">
        <v>-1826</v>
      </c>
      <c r="BY158" s="9">
        <v>0</v>
      </c>
      <c r="BZ158" s="9">
        <v>140572</v>
      </c>
      <c r="CA158" s="9">
        <v>0</v>
      </c>
      <c r="CB158" s="9">
        <v>2853141</v>
      </c>
      <c r="CC158" s="9">
        <v>0</v>
      </c>
      <c r="CD158" s="9">
        <v>2853141</v>
      </c>
      <c r="CE158" s="9">
        <v>658</v>
      </c>
      <c r="CF158" s="9">
        <v>0</v>
      </c>
      <c r="CG158" s="9">
        <v>658</v>
      </c>
      <c r="CH158" s="9">
        <v>6033693.81</v>
      </c>
      <c r="CI158" s="9">
        <v>0</v>
      </c>
      <c r="CJ158" s="9">
        <v>0</v>
      </c>
      <c r="CK158" s="9">
        <v>6033693.81</v>
      </c>
      <c r="CL158" s="9">
        <v>9169.75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4176.02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3211354.37</v>
      </c>
      <c r="DB158" s="9">
        <v>0</v>
      </c>
      <c r="DC158" s="9">
        <v>0</v>
      </c>
      <c r="DD158" s="9">
        <v>0</v>
      </c>
      <c r="DE158" s="9">
        <v>0</v>
      </c>
      <c r="DF158" s="9">
        <v>3211354.37</v>
      </c>
      <c r="DG158" s="9">
        <v>2890218.933</v>
      </c>
      <c r="DH158" s="9">
        <v>0</v>
      </c>
      <c r="DI158" s="9">
        <v>2890218.933</v>
      </c>
      <c r="DJ158" s="9">
        <v>142398</v>
      </c>
      <c r="DK158" s="9">
        <v>142398</v>
      </c>
      <c r="DL158" s="9">
        <v>0</v>
      </c>
      <c r="DM158" s="9">
        <v>-1826</v>
      </c>
      <c r="DN158" s="9">
        <v>0</v>
      </c>
      <c r="DO158" s="9">
        <v>140572</v>
      </c>
      <c r="DP158">
        <v>2618</v>
      </c>
      <c r="DQ158">
        <f t="shared" si="2"/>
        <v>0</v>
      </c>
    </row>
    <row r="159" spans="1:121" ht="15">
      <c r="A159" s="9">
        <v>2625</v>
      </c>
      <c r="B159" s="9" t="s">
        <v>313</v>
      </c>
      <c r="C159" s="9">
        <v>429</v>
      </c>
      <c r="D159" s="9">
        <v>427</v>
      </c>
      <c r="E159" s="9">
        <v>856</v>
      </c>
      <c r="F159" s="9">
        <v>428</v>
      </c>
      <c r="G159" s="9">
        <v>12</v>
      </c>
      <c r="H159" s="9">
        <v>0</v>
      </c>
      <c r="I159" s="9">
        <v>440</v>
      </c>
      <c r="J159" s="9">
        <v>5014779.23</v>
      </c>
      <c r="K159" s="9">
        <v>2757551</v>
      </c>
      <c r="L159" s="9">
        <v>1592726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664502.23</v>
      </c>
      <c r="S159" s="9">
        <v>4799135.72</v>
      </c>
      <c r="T159" s="9">
        <v>0</v>
      </c>
      <c r="U159" s="9">
        <v>0</v>
      </c>
      <c r="V159" s="9">
        <v>0</v>
      </c>
      <c r="W159" s="9">
        <v>4799135.72</v>
      </c>
      <c r="X159" s="9">
        <v>664502.23</v>
      </c>
      <c r="Y159" s="9">
        <v>0</v>
      </c>
      <c r="Z159" s="9">
        <v>4134633.49</v>
      </c>
      <c r="AA159" s="9">
        <v>52798</v>
      </c>
      <c r="AB159" s="9">
        <v>0</v>
      </c>
      <c r="AC159" s="9">
        <v>52798</v>
      </c>
      <c r="AD159" s="9">
        <v>0</v>
      </c>
      <c r="AE159" s="9">
        <v>0</v>
      </c>
      <c r="AF159" s="9">
        <v>0</v>
      </c>
      <c r="AG159" s="9">
        <v>52801.2</v>
      </c>
      <c r="AH159" s="9">
        <v>18211.5</v>
      </c>
      <c r="AI159" s="9">
        <v>0</v>
      </c>
      <c r="AJ159" s="9">
        <v>0</v>
      </c>
      <c r="AK159" s="9">
        <v>71012.7</v>
      </c>
      <c r="AL159" s="9">
        <v>4205646.19</v>
      </c>
      <c r="AM159" s="9">
        <v>0</v>
      </c>
      <c r="AN159" s="9">
        <v>0</v>
      </c>
      <c r="AO159" s="9">
        <v>4205646.19</v>
      </c>
      <c r="AP159" s="9">
        <v>4205646.19</v>
      </c>
      <c r="AQ159" s="9">
        <v>1000</v>
      </c>
      <c r="AR159" s="9">
        <v>440000</v>
      </c>
      <c r="AS159" s="9">
        <v>440000</v>
      </c>
      <c r="AT159" s="9">
        <v>9498</v>
      </c>
      <c r="AU159" s="9">
        <v>4179120</v>
      </c>
      <c r="AV159" s="9">
        <v>3739120</v>
      </c>
      <c r="AW159" s="9">
        <v>26526.19000000041</v>
      </c>
      <c r="AX159" s="9">
        <v>741336</v>
      </c>
      <c r="AY159" s="9">
        <v>326187673</v>
      </c>
      <c r="AZ159" s="9">
        <v>1930000</v>
      </c>
      <c r="BA159" s="9">
        <v>849200000</v>
      </c>
      <c r="BB159" s="9">
        <v>0.00051813</v>
      </c>
      <c r="BC159" s="9">
        <v>523012327</v>
      </c>
      <c r="BD159" s="9">
        <v>270988.38</v>
      </c>
      <c r="BE159" s="9">
        <v>968209</v>
      </c>
      <c r="BF159" s="9">
        <v>426011960</v>
      </c>
      <c r="BG159" s="9">
        <v>0.00877703</v>
      </c>
      <c r="BH159" s="9">
        <v>99824287</v>
      </c>
      <c r="BI159" s="9">
        <v>876160.76</v>
      </c>
      <c r="BJ159" s="9">
        <v>564023</v>
      </c>
      <c r="BK159" s="9">
        <v>248170120</v>
      </c>
      <c r="BL159" s="9">
        <v>0.00010689</v>
      </c>
      <c r="BM159" s="9">
        <v>-78017553</v>
      </c>
      <c r="BN159" s="9">
        <v>-8339.3</v>
      </c>
      <c r="BO159" s="9">
        <v>1138810</v>
      </c>
      <c r="BP159" s="9">
        <v>0</v>
      </c>
      <c r="BQ159" s="9">
        <v>0</v>
      </c>
      <c r="BR159" s="9">
        <v>-14602</v>
      </c>
      <c r="BS159" s="9">
        <v>-16</v>
      </c>
      <c r="BT159" s="9">
        <v>0</v>
      </c>
      <c r="BU159" s="9">
        <v>1124192</v>
      </c>
      <c r="BV159" s="9">
        <v>313516</v>
      </c>
      <c r="BW159" s="9">
        <v>0</v>
      </c>
      <c r="BX159" s="9">
        <v>-4020</v>
      </c>
      <c r="BY159" s="9">
        <v>0</v>
      </c>
      <c r="BZ159" s="9">
        <v>309496</v>
      </c>
      <c r="CA159" s="9">
        <v>0</v>
      </c>
      <c r="CB159" s="9">
        <v>1433688</v>
      </c>
      <c r="CC159" s="9">
        <v>0</v>
      </c>
      <c r="CD159" s="9">
        <v>1433688</v>
      </c>
      <c r="CE159" s="9">
        <v>440</v>
      </c>
      <c r="CF159" s="9">
        <v>0</v>
      </c>
      <c r="CG159" s="9">
        <v>440</v>
      </c>
      <c r="CH159" s="9">
        <v>4134633.49</v>
      </c>
      <c r="CI159" s="9">
        <v>71012.7</v>
      </c>
      <c r="CJ159" s="9">
        <v>0</v>
      </c>
      <c r="CK159" s="9">
        <v>4205646.19</v>
      </c>
      <c r="CL159" s="9">
        <v>9558.29</v>
      </c>
      <c r="CM159" s="9"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2588.2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1613695.43</v>
      </c>
      <c r="DB159" s="9">
        <v>0</v>
      </c>
      <c r="DC159" s="9">
        <v>0</v>
      </c>
      <c r="DD159" s="9">
        <v>0</v>
      </c>
      <c r="DE159" s="9">
        <v>0</v>
      </c>
      <c r="DF159" s="9">
        <v>1613695.43</v>
      </c>
      <c r="DG159" s="9">
        <v>1452325.8869999999</v>
      </c>
      <c r="DH159" s="9">
        <v>0</v>
      </c>
      <c r="DI159" s="9">
        <v>1452325.8869999999</v>
      </c>
      <c r="DJ159" s="9">
        <v>313516</v>
      </c>
      <c r="DK159" s="9">
        <v>313516</v>
      </c>
      <c r="DL159" s="9">
        <v>0</v>
      </c>
      <c r="DM159" s="9">
        <v>-4020</v>
      </c>
      <c r="DN159" s="9">
        <v>0</v>
      </c>
      <c r="DO159" s="9">
        <v>309496</v>
      </c>
      <c r="DP159">
        <v>2625</v>
      </c>
      <c r="DQ159">
        <f t="shared" si="2"/>
        <v>0</v>
      </c>
    </row>
    <row r="160" spans="1:121" ht="15">
      <c r="A160" s="9">
        <v>2632</v>
      </c>
      <c r="B160" s="9" t="s">
        <v>314</v>
      </c>
      <c r="C160" s="9">
        <v>361</v>
      </c>
      <c r="D160" s="9">
        <v>367</v>
      </c>
      <c r="E160" s="9">
        <v>728</v>
      </c>
      <c r="F160" s="9">
        <v>364</v>
      </c>
      <c r="G160" s="9">
        <v>13</v>
      </c>
      <c r="H160" s="9">
        <v>0</v>
      </c>
      <c r="I160" s="9">
        <v>377</v>
      </c>
      <c r="J160" s="9">
        <v>4431982.53</v>
      </c>
      <c r="K160" s="9">
        <v>1063893</v>
      </c>
      <c r="L160" s="9">
        <v>2786977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581112.53</v>
      </c>
      <c r="S160" s="9">
        <v>4409912.62</v>
      </c>
      <c r="T160" s="9">
        <v>0</v>
      </c>
      <c r="U160" s="9">
        <v>0</v>
      </c>
      <c r="V160" s="9">
        <v>0</v>
      </c>
      <c r="W160" s="9">
        <v>4409912.62</v>
      </c>
      <c r="X160" s="9">
        <v>581112.53</v>
      </c>
      <c r="Y160" s="9">
        <v>0</v>
      </c>
      <c r="Z160" s="9">
        <v>3828800.09</v>
      </c>
      <c r="AA160" s="9">
        <v>722197.5</v>
      </c>
      <c r="AB160" s="9">
        <v>0</v>
      </c>
      <c r="AC160" s="9">
        <v>722040</v>
      </c>
      <c r="AD160" s="9">
        <v>0</v>
      </c>
      <c r="AE160" s="9">
        <v>0</v>
      </c>
      <c r="AF160" s="9">
        <v>157.5</v>
      </c>
      <c r="AG160" s="9">
        <v>722040.01</v>
      </c>
      <c r="AH160" s="9">
        <v>0</v>
      </c>
      <c r="AI160" s="9">
        <v>0</v>
      </c>
      <c r="AJ160" s="9">
        <v>0</v>
      </c>
      <c r="AK160" s="9">
        <v>721882.51</v>
      </c>
      <c r="AL160" s="9">
        <v>4550682.6</v>
      </c>
      <c r="AM160" s="9">
        <v>0</v>
      </c>
      <c r="AN160" s="9">
        <v>0</v>
      </c>
      <c r="AO160" s="9">
        <v>4550682.6</v>
      </c>
      <c r="AP160" s="9">
        <v>4550682.6</v>
      </c>
      <c r="AQ160" s="9">
        <v>1000</v>
      </c>
      <c r="AR160" s="9">
        <v>377000</v>
      </c>
      <c r="AS160" s="9">
        <v>377000</v>
      </c>
      <c r="AT160" s="9">
        <v>9498</v>
      </c>
      <c r="AU160" s="9">
        <v>3580746</v>
      </c>
      <c r="AV160" s="9">
        <v>3203746</v>
      </c>
      <c r="AW160" s="9">
        <v>969936.5999999996</v>
      </c>
      <c r="AX160" s="9">
        <v>359935</v>
      </c>
      <c r="AY160" s="9">
        <v>135695355</v>
      </c>
      <c r="AZ160" s="9">
        <v>1930000</v>
      </c>
      <c r="BA160" s="9">
        <v>727610000</v>
      </c>
      <c r="BB160" s="9">
        <v>0.00051813</v>
      </c>
      <c r="BC160" s="9">
        <v>591914645</v>
      </c>
      <c r="BD160" s="9">
        <v>306688.74</v>
      </c>
      <c r="BE160" s="9">
        <v>968209</v>
      </c>
      <c r="BF160" s="9">
        <v>365014793</v>
      </c>
      <c r="BG160" s="9">
        <v>0.00877703</v>
      </c>
      <c r="BH160" s="9">
        <v>229319438</v>
      </c>
      <c r="BI160" s="9">
        <v>2012743.59</v>
      </c>
      <c r="BJ160" s="9">
        <v>564023</v>
      </c>
      <c r="BK160" s="9">
        <v>212636671</v>
      </c>
      <c r="BL160" s="9">
        <v>0.00456147</v>
      </c>
      <c r="BM160" s="9">
        <v>76941316</v>
      </c>
      <c r="BN160" s="9">
        <v>350965.5</v>
      </c>
      <c r="BO160" s="9">
        <v>2670398</v>
      </c>
      <c r="BP160" s="9">
        <v>0</v>
      </c>
      <c r="BQ160" s="9">
        <v>0</v>
      </c>
      <c r="BR160" s="9">
        <v>-34240</v>
      </c>
      <c r="BS160" s="9">
        <v>-7</v>
      </c>
      <c r="BT160" s="9">
        <v>0</v>
      </c>
      <c r="BU160" s="9">
        <v>2636151</v>
      </c>
      <c r="BV160" s="9"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2636151</v>
      </c>
      <c r="CC160" s="9">
        <v>0</v>
      </c>
      <c r="CD160" s="9">
        <v>2636151</v>
      </c>
      <c r="CE160" s="9">
        <v>377</v>
      </c>
      <c r="CF160" s="9">
        <v>0</v>
      </c>
      <c r="CG160" s="9">
        <v>377</v>
      </c>
      <c r="CH160" s="9">
        <v>3828800.09</v>
      </c>
      <c r="CI160" s="9">
        <v>721882.51</v>
      </c>
      <c r="CJ160" s="9">
        <v>0</v>
      </c>
      <c r="CK160" s="9">
        <v>4550682.6</v>
      </c>
      <c r="CL160" s="9">
        <v>12070.78</v>
      </c>
      <c r="CM160" s="9"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7083.28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2823789.43</v>
      </c>
      <c r="DB160" s="9">
        <v>0</v>
      </c>
      <c r="DC160" s="9">
        <v>0</v>
      </c>
      <c r="DD160" s="9">
        <v>0</v>
      </c>
      <c r="DE160" s="9">
        <v>0</v>
      </c>
      <c r="DF160" s="9">
        <v>2823789.43</v>
      </c>
      <c r="DG160" s="9">
        <v>2541410.487</v>
      </c>
      <c r="DH160" s="9">
        <v>0</v>
      </c>
      <c r="DI160" s="9">
        <v>2670397.83</v>
      </c>
      <c r="DJ160" s="9">
        <v>0</v>
      </c>
      <c r="DK160" s="9">
        <v>0</v>
      </c>
      <c r="DL160" s="9">
        <v>0</v>
      </c>
      <c r="DM160" s="9">
        <v>0</v>
      </c>
      <c r="DN160" s="9">
        <v>0</v>
      </c>
      <c r="DO160" s="9">
        <v>0</v>
      </c>
      <c r="DP160">
        <v>2632</v>
      </c>
      <c r="DQ160">
        <f t="shared" si="2"/>
        <v>0</v>
      </c>
    </row>
    <row r="161" spans="1:121" ht="15">
      <c r="A161" s="9">
        <v>2639</v>
      </c>
      <c r="B161" s="9" t="s">
        <v>315</v>
      </c>
      <c r="C161" s="9">
        <v>743</v>
      </c>
      <c r="D161" s="9">
        <v>742</v>
      </c>
      <c r="E161" s="9">
        <v>1485</v>
      </c>
      <c r="F161" s="9">
        <v>743</v>
      </c>
      <c r="G161" s="9">
        <v>6</v>
      </c>
      <c r="H161" s="9">
        <v>0</v>
      </c>
      <c r="I161" s="9">
        <v>749</v>
      </c>
      <c r="J161" s="9">
        <v>8272717</v>
      </c>
      <c r="K161" s="9">
        <v>3355371</v>
      </c>
      <c r="L161" s="9">
        <v>4112183</v>
      </c>
      <c r="M161" s="9">
        <v>0</v>
      </c>
      <c r="N161" s="9">
        <v>0</v>
      </c>
      <c r="O161" s="9">
        <v>0</v>
      </c>
      <c r="P161" s="9">
        <v>0</v>
      </c>
      <c r="Q161" s="9">
        <v>393.09</v>
      </c>
      <c r="R161" s="9">
        <v>804769.91</v>
      </c>
      <c r="S161" s="9">
        <v>8204443.64</v>
      </c>
      <c r="T161" s="9">
        <v>0</v>
      </c>
      <c r="U161" s="9">
        <v>0</v>
      </c>
      <c r="V161" s="9">
        <v>0</v>
      </c>
      <c r="W161" s="9">
        <v>8204443.64</v>
      </c>
      <c r="X161" s="9">
        <v>804769.91</v>
      </c>
      <c r="Y161" s="9">
        <v>0</v>
      </c>
      <c r="Z161" s="9">
        <v>7399673.73</v>
      </c>
      <c r="AA161" s="9">
        <v>621236.43</v>
      </c>
      <c r="AB161" s="9">
        <v>0</v>
      </c>
      <c r="AC161" s="9">
        <v>620000</v>
      </c>
      <c r="AD161" s="9">
        <v>0</v>
      </c>
      <c r="AE161" s="9">
        <v>0</v>
      </c>
      <c r="AF161" s="9">
        <v>1236.43</v>
      </c>
      <c r="AG161" s="9">
        <v>630462.5</v>
      </c>
      <c r="AH161" s="9">
        <v>0</v>
      </c>
      <c r="AI161" s="9">
        <v>0</v>
      </c>
      <c r="AJ161" s="9">
        <v>0</v>
      </c>
      <c r="AK161" s="9">
        <v>629226.07</v>
      </c>
      <c r="AL161" s="9">
        <v>8028899.800000001</v>
      </c>
      <c r="AM161" s="9">
        <v>0</v>
      </c>
      <c r="AN161" s="9">
        <v>0</v>
      </c>
      <c r="AO161" s="9">
        <v>8028899.800000001</v>
      </c>
      <c r="AP161" s="9">
        <v>8028899.800000001</v>
      </c>
      <c r="AQ161" s="9">
        <v>1000</v>
      </c>
      <c r="AR161" s="9">
        <v>749000</v>
      </c>
      <c r="AS161" s="9">
        <v>749000</v>
      </c>
      <c r="AT161" s="9">
        <v>9498</v>
      </c>
      <c r="AU161" s="9">
        <v>7114002</v>
      </c>
      <c r="AV161" s="9">
        <v>6365002</v>
      </c>
      <c r="AW161" s="9">
        <v>914897.8000000007</v>
      </c>
      <c r="AX161" s="9">
        <v>540254</v>
      </c>
      <c r="AY161" s="9">
        <v>404649971</v>
      </c>
      <c r="AZ161" s="9">
        <v>1930000</v>
      </c>
      <c r="BA161" s="9">
        <v>1445570000</v>
      </c>
      <c r="BB161" s="9">
        <v>0.00051813</v>
      </c>
      <c r="BC161" s="9">
        <v>1040920029</v>
      </c>
      <c r="BD161" s="9">
        <v>539331.89</v>
      </c>
      <c r="BE161" s="9">
        <v>968209</v>
      </c>
      <c r="BF161" s="9">
        <v>725188541</v>
      </c>
      <c r="BG161" s="9">
        <v>0.00877703</v>
      </c>
      <c r="BH161" s="9">
        <v>320538570</v>
      </c>
      <c r="BI161" s="9">
        <v>2813376.65</v>
      </c>
      <c r="BJ161" s="9">
        <v>564023</v>
      </c>
      <c r="BK161" s="9">
        <v>422453227</v>
      </c>
      <c r="BL161" s="9">
        <v>0.00216568</v>
      </c>
      <c r="BM161" s="9">
        <v>17803256</v>
      </c>
      <c r="BN161" s="9">
        <v>38556.16</v>
      </c>
      <c r="BO161" s="9">
        <v>3391265</v>
      </c>
      <c r="BP161" s="9">
        <v>0</v>
      </c>
      <c r="BQ161" s="9">
        <v>0</v>
      </c>
      <c r="BR161" s="9">
        <v>-43483</v>
      </c>
      <c r="BS161" s="9">
        <v>-20</v>
      </c>
      <c r="BT161" s="9">
        <v>0</v>
      </c>
      <c r="BU161" s="9">
        <v>3347762</v>
      </c>
      <c r="BV161" s="9">
        <v>358529</v>
      </c>
      <c r="BW161" s="9">
        <v>0</v>
      </c>
      <c r="BX161" s="9">
        <v>-4597</v>
      </c>
      <c r="BY161" s="9">
        <v>0</v>
      </c>
      <c r="BZ161" s="9">
        <v>353932</v>
      </c>
      <c r="CA161" s="9">
        <v>0</v>
      </c>
      <c r="CB161" s="9">
        <v>3701694</v>
      </c>
      <c r="CC161" s="9">
        <v>0</v>
      </c>
      <c r="CD161" s="9">
        <v>3701694</v>
      </c>
      <c r="CE161" s="9">
        <v>749</v>
      </c>
      <c r="CF161" s="9">
        <v>0</v>
      </c>
      <c r="CG161" s="9">
        <v>749</v>
      </c>
      <c r="CH161" s="9">
        <v>7399673.73</v>
      </c>
      <c r="CI161" s="9">
        <v>629226.07</v>
      </c>
      <c r="CJ161" s="9">
        <v>0</v>
      </c>
      <c r="CK161" s="9">
        <v>8028899.800000001</v>
      </c>
      <c r="CL161" s="9">
        <v>10719.49</v>
      </c>
      <c r="CM161" s="9"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4527.72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4166437.71</v>
      </c>
      <c r="DB161" s="9">
        <v>0</v>
      </c>
      <c r="DC161" s="9">
        <v>0</v>
      </c>
      <c r="DD161" s="9">
        <v>0</v>
      </c>
      <c r="DE161" s="9">
        <v>0</v>
      </c>
      <c r="DF161" s="9">
        <v>4166437.71</v>
      </c>
      <c r="DG161" s="9">
        <v>3749793.9390000002</v>
      </c>
      <c r="DH161" s="9">
        <v>0</v>
      </c>
      <c r="DI161" s="9">
        <v>3749793.9390000002</v>
      </c>
      <c r="DJ161" s="9">
        <v>358529</v>
      </c>
      <c r="DK161" s="9">
        <v>358529</v>
      </c>
      <c r="DL161" s="9">
        <v>0</v>
      </c>
      <c r="DM161" s="9">
        <v>-4597</v>
      </c>
      <c r="DN161" s="9">
        <v>0</v>
      </c>
      <c r="DO161" s="9">
        <v>353932</v>
      </c>
      <c r="DP161">
        <v>2639</v>
      </c>
      <c r="DQ161">
        <f t="shared" si="2"/>
        <v>0</v>
      </c>
    </row>
    <row r="162" spans="1:121" ht="15">
      <c r="A162" s="9">
        <v>2646</v>
      </c>
      <c r="B162" s="9" t="s">
        <v>316</v>
      </c>
      <c r="C162" s="9">
        <v>775</v>
      </c>
      <c r="D162" s="9">
        <v>779</v>
      </c>
      <c r="E162" s="9">
        <v>1554</v>
      </c>
      <c r="F162" s="9">
        <v>777</v>
      </c>
      <c r="G162" s="9">
        <v>5</v>
      </c>
      <c r="H162" s="9">
        <v>0</v>
      </c>
      <c r="I162" s="9">
        <v>782</v>
      </c>
      <c r="J162" s="9">
        <v>9025418.49</v>
      </c>
      <c r="K162" s="9">
        <v>2134418</v>
      </c>
      <c r="L162" s="9">
        <v>6259333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631667.49</v>
      </c>
      <c r="S162" s="9">
        <v>8998005.58</v>
      </c>
      <c r="T162" s="9">
        <v>475698.61</v>
      </c>
      <c r="U162" s="9">
        <v>0</v>
      </c>
      <c r="V162" s="9">
        <v>0</v>
      </c>
      <c r="W162" s="9">
        <v>8522306.97</v>
      </c>
      <c r="X162" s="9">
        <v>631667.49</v>
      </c>
      <c r="Y162" s="9">
        <v>0</v>
      </c>
      <c r="Z162" s="9">
        <v>7890639.48</v>
      </c>
      <c r="AA162" s="9">
        <v>984698.61</v>
      </c>
      <c r="AB162" s="9">
        <v>475698.61</v>
      </c>
      <c r="AC162" s="9">
        <v>140000</v>
      </c>
      <c r="AD162" s="9">
        <v>0</v>
      </c>
      <c r="AE162" s="9">
        <v>369000</v>
      </c>
      <c r="AF162" s="9">
        <v>0</v>
      </c>
      <c r="AG162" s="9">
        <v>986687.05</v>
      </c>
      <c r="AH162" s="9">
        <v>0</v>
      </c>
      <c r="AI162" s="9">
        <v>369000</v>
      </c>
      <c r="AJ162" s="9">
        <v>0</v>
      </c>
      <c r="AK162" s="9">
        <v>617687.05</v>
      </c>
      <c r="AL162" s="9">
        <v>8508326.530000001</v>
      </c>
      <c r="AM162" s="9">
        <v>0</v>
      </c>
      <c r="AN162" s="9">
        <v>0</v>
      </c>
      <c r="AO162" s="9">
        <v>8508326.530000001</v>
      </c>
      <c r="AP162" s="9">
        <v>8508326.530000001</v>
      </c>
      <c r="AQ162" s="9">
        <v>1000</v>
      </c>
      <c r="AR162" s="9">
        <v>782000</v>
      </c>
      <c r="AS162" s="9">
        <v>782000</v>
      </c>
      <c r="AT162" s="9">
        <v>9498</v>
      </c>
      <c r="AU162" s="9">
        <v>7427436</v>
      </c>
      <c r="AV162" s="9">
        <v>6645436</v>
      </c>
      <c r="AW162" s="9">
        <v>1080890.5300000012</v>
      </c>
      <c r="AX162" s="9">
        <v>298849</v>
      </c>
      <c r="AY162" s="9">
        <v>233699959</v>
      </c>
      <c r="AZ162" s="9">
        <v>1930000</v>
      </c>
      <c r="BA162" s="9">
        <v>1509260000</v>
      </c>
      <c r="BB162" s="9">
        <v>0.00051813</v>
      </c>
      <c r="BC162" s="9">
        <v>1275560041</v>
      </c>
      <c r="BD162" s="9">
        <v>660905.92</v>
      </c>
      <c r="BE162" s="9">
        <v>968209</v>
      </c>
      <c r="BF162" s="9">
        <v>757139438</v>
      </c>
      <c r="BG162" s="9">
        <v>0.00877703</v>
      </c>
      <c r="BH162" s="9">
        <v>523439479</v>
      </c>
      <c r="BI162" s="9">
        <v>4594244.01</v>
      </c>
      <c r="BJ162" s="9">
        <v>564023</v>
      </c>
      <c r="BK162" s="9">
        <v>441065986</v>
      </c>
      <c r="BL162" s="9">
        <v>0.00245063</v>
      </c>
      <c r="BM162" s="9">
        <v>207366027</v>
      </c>
      <c r="BN162" s="9">
        <v>508177.41</v>
      </c>
      <c r="BO162" s="9">
        <v>5763327</v>
      </c>
      <c r="BP162" s="9">
        <v>0</v>
      </c>
      <c r="BQ162" s="9">
        <v>0</v>
      </c>
      <c r="BR162" s="9">
        <v>-73898</v>
      </c>
      <c r="BS162" s="9">
        <v>-11</v>
      </c>
      <c r="BT162" s="9">
        <v>0</v>
      </c>
      <c r="BU162" s="9">
        <v>5689418</v>
      </c>
      <c r="BV162" s="9"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5689418</v>
      </c>
      <c r="CC162" s="9">
        <v>0</v>
      </c>
      <c r="CD162" s="9">
        <v>5689418</v>
      </c>
      <c r="CE162" s="9">
        <v>782</v>
      </c>
      <c r="CF162" s="9">
        <v>0</v>
      </c>
      <c r="CG162" s="9">
        <v>782</v>
      </c>
      <c r="CH162" s="9">
        <v>7890639.48</v>
      </c>
      <c r="CI162" s="9">
        <v>617687.05</v>
      </c>
      <c r="CJ162" s="9">
        <v>0</v>
      </c>
      <c r="CK162" s="9">
        <v>8508326.530000001</v>
      </c>
      <c r="CL162" s="9">
        <v>10880.21</v>
      </c>
      <c r="CM162" s="9"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7369.98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6342029.48</v>
      </c>
      <c r="DB162" s="9">
        <v>0</v>
      </c>
      <c r="DC162" s="9">
        <v>0</v>
      </c>
      <c r="DD162" s="9">
        <v>0</v>
      </c>
      <c r="DE162" s="9">
        <v>0</v>
      </c>
      <c r="DF162" s="9">
        <v>6342029.48</v>
      </c>
      <c r="DG162" s="9">
        <v>5707826.532000001</v>
      </c>
      <c r="DH162" s="9">
        <v>0</v>
      </c>
      <c r="DI162" s="9">
        <v>5763327.34</v>
      </c>
      <c r="DJ162" s="9">
        <v>0</v>
      </c>
      <c r="DK162" s="9">
        <v>0</v>
      </c>
      <c r="DL162" s="9">
        <v>0</v>
      </c>
      <c r="DM162" s="9">
        <v>0</v>
      </c>
      <c r="DN162" s="9">
        <v>0</v>
      </c>
      <c r="DO162" s="9">
        <v>0</v>
      </c>
      <c r="DP162">
        <v>2646</v>
      </c>
      <c r="DQ162">
        <f t="shared" si="2"/>
        <v>0</v>
      </c>
    </row>
    <row r="163" spans="1:121" ht="15">
      <c r="A163" s="9">
        <v>2660</v>
      </c>
      <c r="B163" s="9" t="s">
        <v>317</v>
      </c>
      <c r="C163" s="9">
        <v>313</v>
      </c>
      <c r="D163" s="9">
        <v>318</v>
      </c>
      <c r="E163" s="9">
        <v>631</v>
      </c>
      <c r="F163" s="9">
        <v>316</v>
      </c>
      <c r="G163" s="9">
        <v>1</v>
      </c>
      <c r="H163" s="9">
        <v>0</v>
      </c>
      <c r="I163" s="9">
        <v>317</v>
      </c>
      <c r="J163" s="9">
        <v>4449531.99</v>
      </c>
      <c r="K163" s="9">
        <v>1274344.6</v>
      </c>
      <c r="L163" s="9">
        <v>2458227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716960.39</v>
      </c>
      <c r="S163" s="9">
        <v>3980712.8</v>
      </c>
      <c r="T163" s="9">
        <v>0</v>
      </c>
      <c r="U163" s="9">
        <v>0</v>
      </c>
      <c r="V163" s="9">
        <v>0</v>
      </c>
      <c r="W163" s="9">
        <v>3980712.8</v>
      </c>
      <c r="X163" s="9">
        <v>716960.39</v>
      </c>
      <c r="Y163" s="9">
        <v>0</v>
      </c>
      <c r="Z163" s="9">
        <v>3263752.41</v>
      </c>
      <c r="AA163" s="9">
        <v>219814.65</v>
      </c>
      <c r="AB163" s="9">
        <v>0</v>
      </c>
      <c r="AC163" s="9">
        <v>219795</v>
      </c>
      <c r="AD163" s="9">
        <v>0</v>
      </c>
      <c r="AE163" s="9">
        <v>0</v>
      </c>
      <c r="AF163" s="9">
        <v>19.65</v>
      </c>
      <c r="AG163" s="9">
        <v>219795</v>
      </c>
      <c r="AH163" s="9">
        <v>0</v>
      </c>
      <c r="AI163" s="9">
        <v>0</v>
      </c>
      <c r="AJ163" s="9">
        <v>0</v>
      </c>
      <c r="AK163" s="9">
        <v>219775.35</v>
      </c>
      <c r="AL163" s="9">
        <v>3483527.7600000002</v>
      </c>
      <c r="AM163" s="9">
        <v>0</v>
      </c>
      <c r="AN163" s="9">
        <v>0</v>
      </c>
      <c r="AO163" s="9">
        <v>3483527.7600000002</v>
      </c>
      <c r="AP163" s="9">
        <v>3483527.7600000002</v>
      </c>
      <c r="AQ163" s="9">
        <v>1000</v>
      </c>
      <c r="AR163" s="9">
        <v>317000</v>
      </c>
      <c r="AS163" s="9">
        <v>317000</v>
      </c>
      <c r="AT163" s="9">
        <v>9498</v>
      </c>
      <c r="AU163" s="9">
        <v>3010866</v>
      </c>
      <c r="AV163" s="9">
        <v>2693866</v>
      </c>
      <c r="AW163" s="9">
        <v>472661.76000000024</v>
      </c>
      <c r="AX163" s="9">
        <v>358401</v>
      </c>
      <c r="AY163" s="9">
        <v>113613063</v>
      </c>
      <c r="AZ163" s="9">
        <v>1930000</v>
      </c>
      <c r="BA163" s="9">
        <v>611810000</v>
      </c>
      <c r="BB163" s="9">
        <v>0.00051813</v>
      </c>
      <c r="BC163" s="9">
        <v>498196937</v>
      </c>
      <c r="BD163" s="9">
        <v>258130.78</v>
      </c>
      <c r="BE163" s="9">
        <v>968209</v>
      </c>
      <c r="BF163" s="9">
        <v>306922253</v>
      </c>
      <c r="BG163" s="9">
        <v>0.00877703</v>
      </c>
      <c r="BH163" s="9">
        <v>193309190</v>
      </c>
      <c r="BI163" s="9">
        <v>1696680.56</v>
      </c>
      <c r="BJ163" s="9">
        <v>564023</v>
      </c>
      <c r="BK163" s="9">
        <v>178795291</v>
      </c>
      <c r="BL163" s="9">
        <v>0.00264359</v>
      </c>
      <c r="BM163" s="9">
        <v>65182228</v>
      </c>
      <c r="BN163" s="9">
        <v>172315.09</v>
      </c>
      <c r="BO163" s="9">
        <v>2127126</v>
      </c>
      <c r="BP163" s="9">
        <v>0</v>
      </c>
      <c r="BQ163" s="9">
        <v>0</v>
      </c>
      <c r="BR163" s="9">
        <v>-27274</v>
      </c>
      <c r="BS163" s="9">
        <v>-6</v>
      </c>
      <c r="BT163" s="9">
        <v>0</v>
      </c>
      <c r="BU163" s="9">
        <v>2099846</v>
      </c>
      <c r="BV163" s="9">
        <v>119132</v>
      </c>
      <c r="BW163" s="9">
        <v>0</v>
      </c>
      <c r="BX163" s="9">
        <v>-1528</v>
      </c>
      <c r="BY163" s="9">
        <v>0</v>
      </c>
      <c r="BZ163" s="9">
        <v>117604</v>
      </c>
      <c r="CA163" s="9">
        <v>0</v>
      </c>
      <c r="CB163" s="9">
        <v>2217450</v>
      </c>
      <c r="CC163" s="9">
        <v>0</v>
      </c>
      <c r="CD163" s="9">
        <v>2217450</v>
      </c>
      <c r="CE163" s="9">
        <v>317</v>
      </c>
      <c r="CF163" s="9">
        <v>0</v>
      </c>
      <c r="CG163" s="9">
        <v>317</v>
      </c>
      <c r="CH163" s="9">
        <v>3263752.41</v>
      </c>
      <c r="CI163" s="9">
        <v>219775.35</v>
      </c>
      <c r="CJ163" s="9">
        <v>0</v>
      </c>
      <c r="CK163" s="9">
        <v>3483527.7600000002</v>
      </c>
      <c r="CL163" s="9">
        <v>10989.05</v>
      </c>
      <c r="CM163" s="9"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6710.18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2495842.17</v>
      </c>
      <c r="DB163" s="9">
        <v>0</v>
      </c>
      <c r="DC163" s="9">
        <v>0</v>
      </c>
      <c r="DD163" s="9">
        <v>0</v>
      </c>
      <c r="DE163" s="9">
        <v>0</v>
      </c>
      <c r="DF163" s="9">
        <v>2495842.17</v>
      </c>
      <c r="DG163" s="9">
        <v>2246257.953</v>
      </c>
      <c r="DH163" s="9">
        <v>0</v>
      </c>
      <c r="DI163" s="9">
        <v>2246257.953</v>
      </c>
      <c r="DJ163" s="9">
        <v>119132</v>
      </c>
      <c r="DK163" s="9">
        <v>119132</v>
      </c>
      <c r="DL163" s="9">
        <v>0</v>
      </c>
      <c r="DM163" s="9">
        <v>-1528</v>
      </c>
      <c r="DN163" s="9">
        <v>0</v>
      </c>
      <c r="DO163" s="9">
        <v>117604</v>
      </c>
      <c r="DP163">
        <v>2660</v>
      </c>
      <c r="DQ163">
        <f t="shared" si="2"/>
        <v>0</v>
      </c>
    </row>
    <row r="164" spans="1:121" ht="15">
      <c r="A164" s="9">
        <v>2695</v>
      </c>
      <c r="B164" s="9" t="s">
        <v>318</v>
      </c>
      <c r="C164" s="9">
        <v>9972</v>
      </c>
      <c r="D164" s="9">
        <v>9947</v>
      </c>
      <c r="E164" s="9">
        <v>19919</v>
      </c>
      <c r="F164" s="9">
        <v>9960</v>
      </c>
      <c r="G164" s="9">
        <v>180</v>
      </c>
      <c r="H164" s="9">
        <v>4</v>
      </c>
      <c r="I164" s="9">
        <v>10144</v>
      </c>
      <c r="J164" s="9">
        <v>106190097.48</v>
      </c>
      <c r="K164" s="9">
        <v>27972499.47</v>
      </c>
      <c r="L164" s="9">
        <v>68195834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10021764.01</v>
      </c>
      <c r="S164" s="9">
        <v>105216415.16</v>
      </c>
      <c r="T164" s="9">
        <v>0</v>
      </c>
      <c r="U164" s="9">
        <v>0</v>
      </c>
      <c r="V164" s="9">
        <v>46319.18</v>
      </c>
      <c r="W164" s="9">
        <v>105170095.98</v>
      </c>
      <c r="X164" s="9">
        <v>10021764.01</v>
      </c>
      <c r="Y164" s="9">
        <v>0</v>
      </c>
      <c r="Z164" s="9">
        <v>95148331.97</v>
      </c>
      <c r="AA164" s="9">
        <v>42094819.77</v>
      </c>
      <c r="AB164" s="9">
        <v>0</v>
      </c>
      <c r="AC164" s="9">
        <v>8805100</v>
      </c>
      <c r="AD164" s="9">
        <v>0</v>
      </c>
      <c r="AE164" s="9">
        <v>33288267.5</v>
      </c>
      <c r="AF164" s="9">
        <v>1452.27</v>
      </c>
      <c r="AG164" s="9">
        <v>41871197.16</v>
      </c>
      <c r="AH164" s="9">
        <v>0</v>
      </c>
      <c r="AI164" s="9">
        <v>33288267.5</v>
      </c>
      <c r="AJ164" s="9">
        <v>0</v>
      </c>
      <c r="AK164" s="9">
        <v>8581477.39</v>
      </c>
      <c r="AL164" s="9">
        <v>103729809.36</v>
      </c>
      <c r="AM164" s="9">
        <v>0</v>
      </c>
      <c r="AN164" s="9">
        <v>0</v>
      </c>
      <c r="AO164" s="9">
        <v>103729809.36</v>
      </c>
      <c r="AP164" s="9">
        <v>103729809.36</v>
      </c>
      <c r="AQ164" s="9">
        <v>1000</v>
      </c>
      <c r="AR164" s="9">
        <v>10144000</v>
      </c>
      <c r="AS164" s="9">
        <v>10144000</v>
      </c>
      <c r="AT164" s="9">
        <v>9498</v>
      </c>
      <c r="AU164" s="9">
        <v>96347712</v>
      </c>
      <c r="AV164" s="9">
        <v>86203712</v>
      </c>
      <c r="AW164" s="9">
        <v>7382097.359999999</v>
      </c>
      <c r="AX164" s="9">
        <v>375160</v>
      </c>
      <c r="AY164" s="9">
        <v>3805624733</v>
      </c>
      <c r="AZ164" s="9">
        <v>1930000</v>
      </c>
      <c r="BA164" s="9">
        <v>19577920000</v>
      </c>
      <c r="BB164" s="9">
        <v>0.00051813</v>
      </c>
      <c r="BC164" s="9">
        <v>15772295267</v>
      </c>
      <c r="BD164" s="9">
        <v>8172099.35</v>
      </c>
      <c r="BE164" s="9">
        <v>968209</v>
      </c>
      <c r="BF164" s="9">
        <v>9821512096</v>
      </c>
      <c r="BG164" s="9">
        <v>0.00877703</v>
      </c>
      <c r="BH164" s="9">
        <v>6015887363</v>
      </c>
      <c r="BI164" s="9">
        <v>52801623.86</v>
      </c>
      <c r="BJ164" s="9">
        <v>564023</v>
      </c>
      <c r="BK164" s="9">
        <v>5721449312</v>
      </c>
      <c r="BL164" s="9">
        <v>0.00129025</v>
      </c>
      <c r="BM164" s="9">
        <v>1915824579</v>
      </c>
      <c r="BN164" s="9">
        <v>2471892.66</v>
      </c>
      <c r="BO164" s="9">
        <v>63445616</v>
      </c>
      <c r="BP164" s="9">
        <v>0</v>
      </c>
      <c r="BQ164" s="9">
        <v>0</v>
      </c>
      <c r="BR164" s="9">
        <v>-813511</v>
      </c>
      <c r="BS164" s="9">
        <v>-191</v>
      </c>
      <c r="BT164" s="9">
        <v>0</v>
      </c>
      <c r="BU164" s="9">
        <v>62631914</v>
      </c>
      <c r="BV164" s="9"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3</v>
      </c>
      <c r="CB164" s="9">
        <v>62631917</v>
      </c>
      <c r="CC164" s="9">
        <v>0</v>
      </c>
      <c r="CD164" s="9">
        <v>62631917</v>
      </c>
      <c r="CE164" s="9">
        <v>10144</v>
      </c>
      <c r="CF164" s="9">
        <v>0</v>
      </c>
      <c r="CG164" s="9">
        <v>10144</v>
      </c>
      <c r="CH164" s="9">
        <v>95148331.97</v>
      </c>
      <c r="CI164" s="9">
        <v>8581477.39</v>
      </c>
      <c r="CJ164" s="9">
        <v>0</v>
      </c>
      <c r="CK164" s="9">
        <v>103729809.36</v>
      </c>
      <c r="CL164" s="9">
        <v>10225.73</v>
      </c>
      <c r="CM164" s="9"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6254.5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68962541.06</v>
      </c>
      <c r="DB164" s="9">
        <v>0</v>
      </c>
      <c r="DC164" s="9">
        <v>0</v>
      </c>
      <c r="DD164" s="9">
        <v>0</v>
      </c>
      <c r="DE164" s="9">
        <v>0</v>
      </c>
      <c r="DF164" s="9">
        <v>68962541.06</v>
      </c>
      <c r="DG164" s="9">
        <v>62066286.954</v>
      </c>
      <c r="DH164" s="9">
        <v>0</v>
      </c>
      <c r="DI164" s="9">
        <v>63445615.87</v>
      </c>
      <c r="DJ164" s="9">
        <v>0</v>
      </c>
      <c r="DK164" s="9">
        <v>0</v>
      </c>
      <c r="DL164" s="9">
        <v>0</v>
      </c>
      <c r="DM164" s="9">
        <v>0</v>
      </c>
      <c r="DN164" s="9">
        <v>0</v>
      </c>
      <c r="DO164" s="9">
        <v>0</v>
      </c>
      <c r="DP164">
        <v>2695</v>
      </c>
      <c r="DQ164">
        <f t="shared" si="2"/>
        <v>0</v>
      </c>
    </row>
    <row r="165" spans="1:121" ht="15">
      <c r="A165" s="9">
        <v>2702</v>
      </c>
      <c r="B165" s="9" t="s">
        <v>319</v>
      </c>
      <c r="C165" s="9">
        <v>1918</v>
      </c>
      <c r="D165" s="9">
        <v>1908</v>
      </c>
      <c r="E165" s="9">
        <v>3826</v>
      </c>
      <c r="F165" s="9">
        <v>1913</v>
      </c>
      <c r="G165" s="9">
        <v>92</v>
      </c>
      <c r="H165" s="9">
        <v>-1</v>
      </c>
      <c r="I165" s="9">
        <v>2004</v>
      </c>
      <c r="J165" s="9">
        <v>20783906.49</v>
      </c>
      <c r="K165" s="9">
        <v>8002157.39</v>
      </c>
      <c r="L165" s="9">
        <v>11098211</v>
      </c>
      <c r="M165" s="9">
        <v>0</v>
      </c>
      <c r="N165" s="9">
        <v>0</v>
      </c>
      <c r="O165" s="9">
        <v>0</v>
      </c>
      <c r="P165" s="9">
        <v>0</v>
      </c>
      <c r="Q165" s="9">
        <v>401.01</v>
      </c>
      <c r="R165" s="9">
        <v>1683137.09</v>
      </c>
      <c r="S165" s="9">
        <v>20084947.28</v>
      </c>
      <c r="T165" s="9">
        <v>0</v>
      </c>
      <c r="U165" s="9">
        <v>0</v>
      </c>
      <c r="V165" s="9">
        <v>8075.77</v>
      </c>
      <c r="W165" s="9">
        <v>20076871.51</v>
      </c>
      <c r="X165" s="9">
        <v>1683137.09</v>
      </c>
      <c r="Y165" s="9">
        <v>0</v>
      </c>
      <c r="Z165" s="9">
        <v>18393734.42</v>
      </c>
      <c r="AA165" s="9">
        <v>29972072.77</v>
      </c>
      <c r="AB165" s="9">
        <v>0</v>
      </c>
      <c r="AC165" s="9">
        <v>1764907</v>
      </c>
      <c r="AD165" s="9">
        <v>0</v>
      </c>
      <c r="AE165" s="9">
        <v>27531293.4</v>
      </c>
      <c r="AF165" s="9">
        <v>675872.37</v>
      </c>
      <c r="AG165" s="9">
        <v>29369275.54</v>
      </c>
      <c r="AH165" s="9">
        <v>0</v>
      </c>
      <c r="AI165" s="9">
        <v>27531293.4</v>
      </c>
      <c r="AJ165" s="9">
        <v>0</v>
      </c>
      <c r="AK165" s="9">
        <v>1162109.77</v>
      </c>
      <c r="AL165" s="9">
        <v>19555844.19</v>
      </c>
      <c r="AM165" s="9">
        <v>0</v>
      </c>
      <c r="AN165" s="9">
        <v>0</v>
      </c>
      <c r="AO165" s="9">
        <v>19555844.19</v>
      </c>
      <c r="AP165" s="9">
        <v>19555844.19</v>
      </c>
      <c r="AQ165" s="9">
        <v>1000</v>
      </c>
      <c r="AR165" s="9">
        <v>2004000</v>
      </c>
      <c r="AS165" s="9">
        <v>2004000</v>
      </c>
      <c r="AT165" s="9">
        <v>9498</v>
      </c>
      <c r="AU165" s="9">
        <v>19033992</v>
      </c>
      <c r="AV165" s="9">
        <v>17029992</v>
      </c>
      <c r="AW165" s="9">
        <v>521852.19000000134</v>
      </c>
      <c r="AX165" s="9">
        <v>480225</v>
      </c>
      <c r="AY165" s="9">
        <v>962370196</v>
      </c>
      <c r="AZ165" s="9">
        <v>1930000</v>
      </c>
      <c r="BA165" s="9">
        <v>3867720000</v>
      </c>
      <c r="BB165" s="9">
        <v>0.00051813</v>
      </c>
      <c r="BC165" s="9">
        <v>2905349804</v>
      </c>
      <c r="BD165" s="9">
        <v>1505348.89</v>
      </c>
      <c r="BE165" s="9">
        <v>968209</v>
      </c>
      <c r="BF165" s="9">
        <v>1940290836</v>
      </c>
      <c r="BG165" s="9">
        <v>0.00877703</v>
      </c>
      <c r="BH165" s="9">
        <v>977920640</v>
      </c>
      <c r="BI165" s="9">
        <v>8583238.79</v>
      </c>
      <c r="BJ165" s="9">
        <v>564023</v>
      </c>
      <c r="BK165" s="9">
        <v>1130302092</v>
      </c>
      <c r="BL165" s="9">
        <v>0.00046169</v>
      </c>
      <c r="BM165" s="9">
        <v>167931896</v>
      </c>
      <c r="BN165" s="9">
        <v>77532.48</v>
      </c>
      <c r="BO165" s="9">
        <v>10166120</v>
      </c>
      <c r="BP165" s="9">
        <v>0</v>
      </c>
      <c r="BQ165" s="9">
        <v>0</v>
      </c>
      <c r="BR165" s="9">
        <v>-130352</v>
      </c>
      <c r="BS165" s="9">
        <v>-48</v>
      </c>
      <c r="BT165" s="9">
        <v>0</v>
      </c>
      <c r="BU165" s="9">
        <v>10035720</v>
      </c>
      <c r="BV165" s="9"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10035720</v>
      </c>
      <c r="CC165" s="9">
        <v>0</v>
      </c>
      <c r="CD165" s="9">
        <v>10035720</v>
      </c>
      <c r="CE165" s="9">
        <v>2004</v>
      </c>
      <c r="CF165" s="9">
        <v>0</v>
      </c>
      <c r="CG165" s="9">
        <v>2004</v>
      </c>
      <c r="CH165" s="9">
        <v>18393734.42</v>
      </c>
      <c r="CI165" s="9">
        <v>1162109.77</v>
      </c>
      <c r="CJ165" s="9">
        <v>0</v>
      </c>
      <c r="CK165" s="9">
        <v>19555844.19</v>
      </c>
      <c r="CL165" s="9">
        <v>9758.41</v>
      </c>
      <c r="CM165" s="9"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5072.91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11244676.97</v>
      </c>
      <c r="DB165" s="9">
        <v>0</v>
      </c>
      <c r="DC165" s="9">
        <v>0</v>
      </c>
      <c r="DD165" s="9">
        <v>0</v>
      </c>
      <c r="DE165" s="9">
        <v>0</v>
      </c>
      <c r="DF165" s="9">
        <v>11244676.97</v>
      </c>
      <c r="DG165" s="9">
        <v>10120209.273</v>
      </c>
      <c r="DH165" s="9">
        <v>0</v>
      </c>
      <c r="DI165" s="9">
        <v>10166120.16</v>
      </c>
      <c r="DJ165" s="9">
        <v>0</v>
      </c>
      <c r="DK165" s="9">
        <v>0</v>
      </c>
      <c r="DL165" s="9">
        <v>0</v>
      </c>
      <c r="DM165" s="9">
        <v>0</v>
      </c>
      <c r="DN165" s="9">
        <v>0</v>
      </c>
      <c r="DO165" s="9">
        <v>0</v>
      </c>
      <c r="DP165">
        <v>2702</v>
      </c>
      <c r="DQ165">
        <f t="shared" si="2"/>
        <v>0</v>
      </c>
    </row>
    <row r="166" spans="1:121" ht="15">
      <c r="A166" s="9">
        <v>2730</v>
      </c>
      <c r="B166" s="9" t="s">
        <v>320</v>
      </c>
      <c r="C166" s="9">
        <v>647</v>
      </c>
      <c r="D166" s="9">
        <v>651</v>
      </c>
      <c r="E166" s="9">
        <v>1298</v>
      </c>
      <c r="F166" s="9">
        <v>649</v>
      </c>
      <c r="G166" s="9">
        <v>27</v>
      </c>
      <c r="H166" s="9">
        <v>0</v>
      </c>
      <c r="I166" s="9">
        <v>676</v>
      </c>
      <c r="J166" s="9">
        <v>7954186.39</v>
      </c>
      <c r="K166" s="9">
        <v>3618771.15</v>
      </c>
      <c r="L166" s="9">
        <v>3617317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718098.24</v>
      </c>
      <c r="S166" s="9">
        <v>7996974.11</v>
      </c>
      <c r="T166" s="9">
        <v>0</v>
      </c>
      <c r="U166" s="9">
        <v>0</v>
      </c>
      <c r="V166" s="9">
        <v>1281.5</v>
      </c>
      <c r="W166" s="9">
        <v>7995692.61</v>
      </c>
      <c r="X166" s="9">
        <v>718098.24</v>
      </c>
      <c r="Y166" s="9">
        <v>0</v>
      </c>
      <c r="Z166" s="9">
        <v>7277594.37</v>
      </c>
      <c r="AA166" s="9">
        <v>175000</v>
      </c>
      <c r="AB166" s="9">
        <v>0</v>
      </c>
      <c r="AC166" s="9">
        <v>0</v>
      </c>
      <c r="AD166" s="9">
        <v>0</v>
      </c>
      <c r="AE166" s="9">
        <v>175000</v>
      </c>
      <c r="AF166" s="9">
        <v>0</v>
      </c>
      <c r="AG166" s="9">
        <v>175000</v>
      </c>
      <c r="AH166" s="9">
        <v>0</v>
      </c>
      <c r="AI166" s="9">
        <v>175000</v>
      </c>
      <c r="AJ166" s="9">
        <v>0</v>
      </c>
      <c r="AK166" s="9">
        <v>0</v>
      </c>
      <c r="AL166" s="9">
        <v>7277594.37</v>
      </c>
      <c r="AM166" s="9">
        <v>0</v>
      </c>
      <c r="AN166" s="9">
        <v>0</v>
      </c>
      <c r="AO166" s="9">
        <v>7277594.37</v>
      </c>
      <c r="AP166" s="9">
        <v>7277594.37</v>
      </c>
      <c r="AQ166" s="9">
        <v>1000</v>
      </c>
      <c r="AR166" s="9">
        <v>676000</v>
      </c>
      <c r="AS166" s="9">
        <v>676000</v>
      </c>
      <c r="AT166" s="9">
        <v>9498</v>
      </c>
      <c r="AU166" s="9">
        <v>6420648</v>
      </c>
      <c r="AV166" s="9">
        <v>5744648</v>
      </c>
      <c r="AW166" s="9">
        <v>856946.3700000001</v>
      </c>
      <c r="AX166" s="9">
        <v>551921</v>
      </c>
      <c r="AY166" s="9">
        <v>373098293</v>
      </c>
      <c r="AZ166" s="9">
        <v>1930000</v>
      </c>
      <c r="BA166" s="9">
        <v>1304680000</v>
      </c>
      <c r="BB166" s="9">
        <v>0.00051813</v>
      </c>
      <c r="BC166" s="9">
        <v>931581707</v>
      </c>
      <c r="BD166" s="9">
        <v>482680.43</v>
      </c>
      <c r="BE166" s="9">
        <v>968209</v>
      </c>
      <c r="BF166" s="9">
        <v>654509284</v>
      </c>
      <c r="BG166" s="9">
        <v>0.00877703</v>
      </c>
      <c r="BH166" s="9">
        <v>281410991</v>
      </c>
      <c r="BI166" s="9">
        <v>2469952.71</v>
      </c>
      <c r="BJ166" s="9">
        <v>564023</v>
      </c>
      <c r="BK166" s="9">
        <v>381279548</v>
      </c>
      <c r="BL166" s="9">
        <v>0.00224755</v>
      </c>
      <c r="BM166" s="9">
        <v>8181255</v>
      </c>
      <c r="BN166" s="9">
        <v>18387.78</v>
      </c>
      <c r="BO166" s="9">
        <v>2971021</v>
      </c>
      <c r="BP166" s="9">
        <v>0</v>
      </c>
      <c r="BQ166" s="9">
        <v>0</v>
      </c>
      <c r="BR166" s="9">
        <v>-38095</v>
      </c>
      <c r="BS166" s="9">
        <v>-19</v>
      </c>
      <c r="BT166" s="9">
        <v>0</v>
      </c>
      <c r="BU166" s="9">
        <v>2932907</v>
      </c>
      <c r="BV166" s="9">
        <v>327515</v>
      </c>
      <c r="BW166" s="9">
        <v>0</v>
      </c>
      <c r="BX166" s="9">
        <v>-4199</v>
      </c>
      <c r="BY166" s="9">
        <v>0</v>
      </c>
      <c r="BZ166" s="9">
        <v>323316</v>
      </c>
      <c r="CA166" s="9">
        <v>1</v>
      </c>
      <c r="CB166" s="9">
        <v>3256224</v>
      </c>
      <c r="CC166" s="9">
        <v>0</v>
      </c>
      <c r="CD166" s="9">
        <v>3256224</v>
      </c>
      <c r="CE166" s="9">
        <v>676</v>
      </c>
      <c r="CF166" s="9">
        <v>0</v>
      </c>
      <c r="CG166" s="9">
        <v>676</v>
      </c>
      <c r="CH166" s="9">
        <v>7277594.37</v>
      </c>
      <c r="CI166" s="9">
        <v>0</v>
      </c>
      <c r="CJ166" s="9">
        <v>0</v>
      </c>
      <c r="CK166" s="9">
        <v>7277594.37</v>
      </c>
      <c r="CL166" s="9">
        <v>10765.67</v>
      </c>
      <c r="CM166" s="9"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4395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3665040.36</v>
      </c>
      <c r="DB166" s="9">
        <v>0</v>
      </c>
      <c r="DC166" s="9">
        <v>0</v>
      </c>
      <c r="DD166" s="9">
        <v>0</v>
      </c>
      <c r="DE166" s="9">
        <v>0</v>
      </c>
      <c r="DF166" s="9">
        <v>3665040.36</v>
      </c>
      <c r="DG166" s="9">
        <v>3298536.324</v>
      </c>
      <c r="DH166" s="9">
        <v>0</v>
      </c>
      <c r="DI166" s="9">
        <v>3298536.324</v>
      </c>
      <c r="DJ166" s="9">
        <v>327515</v>
      </c>
      <c r="DK166" s="9">
        <v>327515</v>
      </c>
      <c r="DL166" s="9">
        <v>0</v>
      </c>
      <c r="DM166" s="9">
        <v>-4199</v>
      </c>
      <c r="DN166" s="9">
        <v>0</v>
      </c>
      <c r="DO166" s="9">
        <v>323316</v>
      </c>
      <c r="DP166">
        <v>2730</v>
      </c>
      <c r="DQ166">
        <f t="shared" si="2"/>
        <v>0</v>
      </c>
    </row>
    <row r="167" spans="1:121" ht="15">
      <c r="A167" s="9">
        <v>2737</v>
      </c>
      <c r="B167" s="9" t="s">
        <v>321</v>
      </c>
      <c r="C167" s="9">
        <v>269</v>
      </c>
      <c r="D167" s="9">
        <v>270</v>
      </c>
      <c r="E167" s="9">
        <v>539</v>
      </c>
      <c r="F167" s="9">
        <v>270</v>
      </c>
      <c r="G167" s="9">
        <v>5</v>
      </c>
      <c r="H167" s="9">
        <v>0</v>
      </c>
      <c r="I167" s="9">
        <v>275</v>
      </c>
      <c r="J167" s="9">
        <v>3345966.5</v>
      </c>
      <c r="K167" s="9">
        <v>725438</v>
      </c>
      <c r="L167" s="9">
        <v>2112186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508342.5</v>
      </c>
      <c r="S167" s="9">
        <v>3420752.38</v>
      </c>
      <c r="T167" s="9">
        <v>71859.95</v>
      </c>
      <c r="U167" s="9">
        <v>0</v>
      </c>
      <c r="V167" s="9">
        <v>0</v>
      </c>
      <c r="W167" s="9">
        <v>3348892.43</v>
      </c>
      <c r="X167" s="9">
        <v>508342.5</v>
      </c>
      <c r="Y167" s="9">
        <v>0</v>
      </c>
      <c r="Z167" s="9">
        <v>2840549.93</v>
      </c>
      <c r="AA167" s="9">
        <v>3437221.35</v>
      </c>
      <c r="AB167" s="9">
        <v>71859.95</v>
      </c>
      <c r="AC167" s="9">
        <v>537113</v>
      </c>
      <c r="AD167" s="9">
        <v>0</v>
      </c>
      <c r="AE167" s="9">
        <v>2828174.55</v>
      </c>
      <c r="AF167" s="9">
        <v>73.85</v>
      </c>
      <c r="AG167" s="9">
        <v>3475293.49</v>
      </c>
      <c r="AH167" s="9">
        <v>0</v>
      </c>
      <c r="AI167" s="9">
        <v>2827698.85</v>
      </c>
      <c r="AJ167" s="9">
        <v>0</v>
      </c>
      <c r="AK167" s="9">
        <v>647520.79</v>
      </c>
      <c r="AL167" s="9">
        <v>3488070.72</v>
      </c>
      <c r="AM167" s="9">
        <v>0</v>
      </c>
      <c r="AN167" s="9">
        <v>0</v>
      </c>
      <c r="AO167" s="9">
        <v>3488070.72</v>
      </c>
      <c r="AP167" s="9">
        <v>3488070.72</v>
      </c>
      <c r="AQ167" s="9">
        <v>1000</v>
      </c>
      <c r="AR167" s="9">
        <v>275000</v>
      </c>
      <c r="AS167" s="9">
        <v>275000</v>
      </c>
      <c r="AT167" s="9">
        <v>9498</v>
      </c>
      <c r="AU167" s="9">
        <v>2611950</v>
      </c>
      <c r="AV167" s="9">
        <v>2336950</v>
      </c>
      <c r="AW167" s="9">
        <v>876120.7200000002</v>
      </c>
      <c r="AX167" s="9">
        <v>363246</v>
      </c>
      <c r="AY167" s="9">
        <v>99892565</v>
      </c>
      <c r="AZ167" s="9">
        <v>1930000</v>
      </c>
      <c r="BA167" s="9">
        <v>530750000</v>
      </c>
      <c r="BB167" s="9">
        <v>0.00051813</v>
      </c>
      <c r="BC167" s="9">
        <v>430857435</v>
      </c>
      <c r="BD167" s="9">
        <v>223240.16</v>
      </c>
      <c r="BE167" s="9">
        <v>968209</v>
      </c>
      <c r="BF167" s="9">
        <v>266257475</v>
      </c>
      <c r="BG167" s="9">
        <v>0.00877703</v>
      </c>
      <c r="BH167" s="9">
        <v>166364910</v>
      </c>
      <c r="BI167" s="9">
        <v>1460189.81</v>
      </c>
      <c r="BJ167" s="9">
        <v>564023</v>
      </c>
      <c r="BK167" s="9">
        <v>155106325</v>
      </c>
      <c r="BL167" s="9">
        <v>0.00564852</v>
      </c>
      <c r="BM167" s="9">
        <v>55213760</v>
      </c>
      <c r="BN167" s="9">
        <v>311876.03</v>
      </c>
      <c r="BO167" s="9">
        <v>1995306</v>
      </c>
      <c r="BP167" s="9">
        <v>0</v>
      </c>
      <c r="BQ167" s="9">
        <v>0</v>
      </c>
      <c r="BR167" s="9">
        <v>-25584</v>
      </c>
      <c r="BS167" s="9">
        <v>-5</v>
      </c>
      <c r="BT167" s="9">
        <v>0</v>
      </c>
      <c r="BU167" s="9">
        <v>1969717</v>
      </c>
      <c r="BV167" s="9"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1969717</v>
      </c>
      <c r="CC167" s="9">
        <v>0</v>
      </c>
      <c r="CD167" s="9">
        <v>1969717</v>
      </c>
      <c r="CE167" s="9">
        <v>275</v>
      </c>
      <c r="CF167" s="9">
        <v>0</v>
      </c>
      <c r="CG167" s="9">
        <v>275</v>
      </c>
      <c r="CH167" s="9">
        <v>2840549.93</v>
      </c>
      <c r="CI167" s="9">
        <v>647520.79</v>
      </c>
      <c r="CJ167" s="9">
        <v>0</v>
      </c>
      <c r="CK167" s="9">
        <v>3488070.72</v>
      </c>
      <c r="CL167" s="9">
        <v>12683.89</v>
      </c>
      <c r="CM167" s="9"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7255.66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2140085.75</v>
      </c>
      <c r="DB167" s="9">
        <v>0</v>
      </c>
      <c r="DC167" s="9">
        <v>0</v>
      </c>
      <c r="DD167" s="9">
        <v>0</v>
      </c>
      <c r="DE167" s="9">
        <v>0</v>
      </c>
      <c r="DF167" s="9">
        <v>2140085.75</v>
      </c>
      <c r="DG167" s="9">
        <v>1926077.175</v>
      </c>
      <c r="DH167" s="9">
        <v>0</v>
      </c>
      <c r="DI167" s="9">
        <v>1995306</v>
      </c>
      <c r="DJ167" s="9">
        <v>0</v>
      </c>
      <c r="DK167" s="9">
        <v>0</v>
      </c>
      <c r="DL167" s="9">
        <v>0</v>
      </c>
      <c r="DM167" s="9">
        <v>0</v>
      </c>
      <c r="DN167" s="9">
        <v>0</v>
      </c>
      <c r="DO167" s="9">
        <v>0</v>
      </c>
      <c r="DP167">
        <v>2737</v>
      </c>
      <c r="DQ167">
        <f t="shared" si="2"/>
        <v>0</v>
      </c>
    </row>
    <row r="168" spans="1:121" ht="15">
      <c r="A168" s="9">
        <v>2758</v>
      </c>
      <c r="B168" s="9" t="s">
        <v>322</v>
      </c>
      <c r="C168" s="9">
        <v>4183</v>
      </c>
      <c r="D168" s="9">
        <v>4156</v>
      </c>
      <c r="E168" s="9">
        <v>8339</v>
      </c>
      <c r="F168" s="9">
        <v>4170</v>
      </c>
      <c r="G168" s="9">
        <v>95</v>
      </c>
      <c r="H168" s="9">
        <v>0</v>
      </c>
      <c r="I168" s="9">
        <v>4265</v>
      </c>
      <c r="J168" s="9">
        <v>42305171.55</v>
      </c>
      <c r="K168" s="9">
        <v>12588424</v>
      </c>
      <c r="L168" s="9">
        <v>27220836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2495911.55</v>
      </c>
      <c r="S168" s="9">
        <v>41593782.26</v>
      </c>
      <c r="T168" s="9">
        <v>50000</v>
      </c>
      <c r="U168" s="9">
        <v>0</v>
      </c>
      <c r="V168" s="9">
        <v>0</v>
      </c>
      <c r="W168" s="9">
        <v>41543782.26</v>
      </c>
      <c r="X168" s="9">
        <v>2495911.55</v>
      </c>
      <c r="Y168" s="9">
        <v>0</v>
      </c>
      <c r="Z168" s="9">
        <v>39047870.71</v>
      </c>
      <c r="AA168" s="9">
        <v>17513878.84</v>
      </c>
      <c r="AB168" s="9">
        <v>50000</v>
      </c>
      <c r="AC168" s="9">
        <v>2996763</v>
      </c>
      <c r="AD168" s="9">
        <v>0</v>
      </c>
      <c r="AE168" s="9">
        <v>14467115.84</v>
      </c>
      <c r="AF168" s="9">
        <v>0</v>
      </c>
      <c r="AG168" s="9">
        <v>17656606</v>
      </c>
      <c r="AH168" s="9">
        <v>0</v>
      </c>
      <c r="AI168" s="9">
        <v>14450000</v>
      </c>
      <c r="AJ168" s="9">
        <v>0</v>
      </c>
      <c r="AK168" s="9">
        <v>3206606</v>
      </c>
      <c r="AL168" s="9">
        <v>42254476.71</v>
      </c>
      <c r="AM168" s="9">
        <v>0</v>
      </c>
      <c r="AN168" s="9">
        <v>0</v>
      </c>
      <c r="AO168" s="9">
        <v>42254476.71</v>
      </c>
      <c r="AP168" s="9">
        <v>42254476.71</v>
      </c>
      <c r="AQ168" s="9">
        <v>1000</v>
      </c>
      <c r="AR168" s="9">
        <v>4265000</v>
      </c>
      <c r="AS168" s="9">
        <v>4265000</v>
      </c>
      <c r="AT168" s="9">
        <v>9498</v>
      </c>
      <c r="AU168" s="9">
        <v>40508970</v>
      </c>
      <c r="AV168" s="9">
        <v>36243970</v>
      </c>
      <c r="AW168" s="9">
        <v>1745506.710000001</v>
      </c>
      <c r="AX168" s="9">
        <v>410268</v>
      </c>
      <c r="AY168" s="9">
        <v>1749791374</v>
      </c>
      <c r="AZ168" s="9">
        <v>1930000</v>
      </c>
      <c r="BA168" s="9">
        <v>8231450000</v>
      </c>
      <c r="BB168" s="9">
        <v>0.00051813</v>
      </c>
      <c r="BC168" s="9">
        <v>6481658626</v>
      </c>
      <c r="BD168" s="9">
        <v>3358341.78</v>
      </c>
      <c r="BE168" s="9">
        <v>968209</v>
      </c>
      <c r="BF168" s="9">
        <v>4129411385</v>
      </c>
      <c r="BG168" s="9">
        <v>0.00877703</v>
      </c>
      <c r="BH168" s="9">
        <v>2379620011</v>
      </c>
      <c r="BI168" s="9">
        <v>20885996.23</v>
      </c>
      <c r="BJ168" s="9">
        <v>564023</v>
      </c>
      <c r="BK168" s="9">
        <v>2405558095</v>
      </c>
      <c r="BL168" s="9">
        <v>0.00072561</v>
      </c>
      <c r="BM168" s="9">
        <v>655766721</v>
      </c>
      <c r="BN168" s="9">
        <v>475830.89</v>
      </c>
      <c r="BO168" s="9">
        <v>24720169</v>
      </c>
      <c r="BP168" s="9">
        <v>0</v>
      </c>
      <c r="BQ168" s="9">
        <v>0</v>
      </c>
      <c r="BR168" s="9">
        <v>-316966</v>
      </c>
      <c r="BS168" s="9">
        <v>-83</v>
      </c>
      <c r="BT168" s="9">
        <v>0</v>
      </c>
      <c r="BU168" s="9">
        <v>24403120</v>
      </c>
      <c r="BV168" s="9">
        <v>102081</v>
      </c>
      <c r="BW168" s="9">
        <v>0</v>
      </c>
      <c r="BX168" s="9">
        <v>-1309</v>
      </c>
      <c r="BY168" s="9">
        <v>0</v>
      </c>
      <c r="BZ168" s="9">
        <v>100772</v>
      </c>
      <c r="CA168" s="9">
        <v>2</v>
      </c>
      <c r="CB168" s="9">
        <v>24503894</v>
      </c>
      <c r="CC168" s="9">
        <v>0</v>
      </c>
      <c r="CD168" s="9">
        <v>24503894</v>
      </c>
      <c r="CE168" s="9">
        <v>4265</v>
      </c>
      <c r="CF168" s="9">
        <v>0</v>
      </c>
      <c r="CG168" s="9">
        <v>4265</v>
      </c>
      <c r="CH168" s="9">
        <v>39047870.71</v>
      </c>
      <c r="CI168" s="9">
        <v>3206606</v>
      </c>
      <c r="CJ168" s="9">
        <v>0</v>
      </c>
      <c r="CK168" s="9">
        <v>42254476.71</v>
      </c>
      <c r="CL168" s="9">
        <v>9907.26</v>
      </c>
      <c r="CM168" s="9"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5796.05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27580277.17</v>
      </c>
      <c r="DB168" s="9">
        <v>0</v>
      </c>
      <c r="DC168" s="9">
        <v>0</v>
      </c>
      <c r="DD168" s="9">
        <v>0</v>
      </c>
      <c r="DE168" s="9">
        <v>0</v>
      </c>
      <c r="DF168" s="9">
        <v>27580277.17</v>
      </c>
      <c r="DG168" s="9">
        <v>24822249.453</v>
      </c>
      <c r="DH168" s="9">
        <v>0</v>
      </c>
      <c r="DI168" s="9">
        <v>24822249.453</v>
      </c>
      <c r="DJ168" s="9">
        <v>102081</v>
      </c>
      <c r="DK168" s="9">
        <v>102081</v>
      </c>
      <c r="DL168" s="9">
        <v>0</v>
      </c>
      <c r="DM168" s="9">
        <v>-1309</v>
      </c>
      <c r="DN168" s="9">
        <v>0</v>
      </c>
      <c r="DO168" s="9">
        <v>100772</v>
      </c>
      <c r="DP168">
        <v>2758</v>
      </c>
      <c r="DQ168">
        <f t="shared" si="2"/>
        <v>0</v>
      </c>
    </row>
    <row r="169" spans="1:121" ht="15">
      <c r="A169" s="9">
        <v>2793</v>
      </c>
      <c r="B169" s="9" t="s">
        <v>323</v>
      </c>
      <c r="C169" s="9">
        <v>22546</v>
      </c>
      <c r="D169" s="9">
        <v>22432</v>
      </c>
      <c r="E169" s="9">
        <v>44978</v>
      </c>
      <c r="F169" s="9">
        <v>22489</v>
      </c>
      <c r="G169" s="9">
        <v>513</v>
      </c>
      <c r="H169" s="9">
        <v>4</v>
      </c>
      <c r="I169" s="9">
        <v>23006</v>
      </c>
      <c r="J169" s="9">
        <v>252244694.2</v>
      </c>
      <c r="K169" s="9">
        <v>79908845</v>
      </c>
      <c r="L169" s="9">
        <v>147482875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24852974.2</v>
      </c>
      <c r="S169" s="9">
        <v>259068404.47</v>
      </c>
      <c r="T169" s="9">
        <v>985925</v>
      </c>
      <c r="U169" s="9">
        <v>0</v>
      </c>
      <c r="V169" s="9">
        <v>0</v>
      </c>
      <c r="W169" s="9">
        <v>258082479.47</v>
      </c>
      <c r="X169" s="9">
        <v>24852974.2</v>
      </c>
      <c r="Y169" s="9">
        <v>0</v>
      </c>
      <c r="Z169" s="9">
        <v>233229505.27</v>
      </c>
      <c r="AA169" s="9">
        <v>25358164.87</v>
      </c>
      <c r="AB169" s="9">
        <v>985925</v>
      </c>
      <c r="AC169" s="9">
        <v>13520355</v>
      </c>
      <c r="AD169" s="9">
        <v>0</v>
      </c>
      <c r="AE169" s="9">
        <v>9500000</v>
      </c>
      <c r="AF169" s="9">
        <v>1351884.87</v>
      </c>
      <c r="AG169" s="9">
        <v>25758806.47</v>
      </c>
      <c r="AH169" s="9">
        <v>0</v>
      </c>
      <c r="AI169" s="9">
        <v>9500000</v>
      </c>
      <c r="AJ169" s="9">
        <v>0</v>
      </c>
      <c r="AK169" s="9">
        <v>14906921.6</v>
      </c>
      <c r="AL169" s="9">
        <v>248136426.87</v>
      </c>
      <c r="AM169" s="9">
        <v>0</v>
      </c>
      <c r="AN169" s="9">
        <v>0</v>
      </c>
      <c r="AO169" s="9">
        <v>248136426.87</v>
      </c>
      <c r="AP169" s="9">
        <v>248136426.87</v>
      </c>
      <c r="AQ169" s="9">
        <v>1000</v>
      </c>
      <c r="AR169" s="9">
        <v>23006000</v>
      </c>
      <c r="AS169" s="9">
        <v>23006000</v>
      </c>
      <c r="AT169" s="9">
        <v>9498</v>
      </c>
      <c r="AU169" s="9">
        <v>218510988</v>
      </c>
      <c r="AV169" s="9">
        <v>195504988</v>
      </c>
      <c r="AW169" s="9">
        <v>29625438.870000005</v>
      </c>
      <c r="AX169" s="9">
        <v>390021</v>
      </c>
      <c r="AY169" s="9">
        <v>8972820057</v>
      </c>
      <c r="AZ169" s="9">
        <v>1930000</v>
      </c>
      <c r="BA169" s="9">
        <v>44401580000</v>
      </c>
      <c r="BB169" s="9">
        <v>0.00051813</v>
      </c>
      <c r="BC169" s="9">
        <v>35428759943</v>
      </c>
      <c r="BD169" s="9">
        <v>18356703.39</v>
      </c>
      <c r="BE169" s="9">
        <v>968209</v>
      </c>
      <c r="BF169" s="9">
        <v>22274616254</v>
      </c>
      <c r="BG169" s="9">
        <v>0.00877703</v>
      </c>
      <c r="BH169" s="9">
        <v>13301796197</v>
      </c>
      <c r="BI169" s="9">
        <v>116750264.27</v>
      </c>
      <c r="BJ169" s="9">
        <v>564023</v>
      </c>
      <c r="BK169" s="9">
        <v>12975913138</v>
      </c>
      <c r="BL169" s="9">
        <v>0.00228311</v>
      </c>
      <c r="BM169" s="9">
        <v>4003093081</v>
      </c>
      <c r="BN169" s="9">
        <v>9139501.84</v>
      </c>
      <c r="BO169" s="9">
        <v>144246470</v>
      </c>
      <c r="BP169" s="9">
        <v>0</v>
      </c>
      <c r="BQ169" s="9">
        <v>0</v>
      </c>
      <c r="BR169" s="9">
        <v>-1849554</v>
      </c>
      <c r="BS169" s="9">
        <v>-452</v>
      </c>
      <c r="BT169" s="9">
        <v>0</v>
      </c>
      <c r="BU169" s="9">
        <v>142396464</v>
      </c>
      <c r="BV169" s="9"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6</v>
      </c>
      <c r="CB169" s="9">
        <v>142396470</v>
      </c>
      <c r="CC169" s="9">
        <v>0</v>
      </c>
      <c r="CD169" s="9">
        <v>142396470</v>
      </c>
      <c r="CE169" s="9">
        <v>23006</v>
      </c>
      <c r="CF169" s="9">
        <v>0</v>
      </c>
      <c r="CG169" s="9">
        <v>23006</v>
      </c>
      <c r="CH169" s="9">
        <v>233229505.27</v>
      </c>
      <c r="CI169" s="9">
        <v>14906921.6</v>
      </c>
      <c r="CJ169" s="9">
        <v>0</v>
      </c>
      <c r="CK169" s="9">
        <v>248136426.87</v>
      </c>
      <c r="CL169" s="9">
        <v>10785.73</v>
      </c>
      <c r="CM169" s="9"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6269.95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149183825.93</v>
      </c>
      <c r="DB169" s="9">
        <v>0</v>
      </c>
      <c r="DC169" s="9">
        <v>0</v>
      </c>
      <c r="DD169" s="9">
        <v>0</v>
      </c>
      <c r="DE169" s="9">
        <v>0</v>
      </c>
      <c r="DF169" s="9">
        <v>149183825.93</v>
      </c>
      <c r="DG169" s="9">
        <v>134265443.337</v>
      </c>
      <c r="DH169" s="9">
        <v>0</v>
      </c>
      <c r="DI169" s="9">
        <v>144246469.5</v>
      </c>
      <c r="DJ169" s="9">
        <v>0</v>
      </c>
      <c r="DK169" s="9">
        <v>0</v>
      </c>
      <c r="DL169" s="9">
        <v>0</v>
      </c>
      <c r="DM169" s="9">
        <v>0</v>
      </c>
      <c r="DN169" s="9">
        <v>0</v>
      </c>
      <c r="DO169" s="9">
        <v>0</v>
      </c>
      <c r="DP169">
        <v>2793</v>
      </c>
      <c r="DQ169">
        <f t="shared" si="2"/>
        <v>0</v>
      </c>
    </row>
    <row r="170" spans="1:121" ht="15">
      <c r="A170" s="9">
        <v>1376</v>
      </c>
      <c r="B170" s="9" t="s">
        <v>324</v>
      </c>
      <c r="C170" s="9">
        <v>4133</v>
      </c>
      <c r="D170" s="9">
        <v>4139</v>
      </c>
      <c r="E170" s="9">
        <v>8272</v>
      </c>
      <c r="F170" s="9">
        <v>4136</v>
      </c>
      <c r="G170" s="9">
        <v>215</v>
      </c>
      <c r="H170" s="9">
        <v>1</v>
      </c>
      <c r="I170" s="9">
        <v>4352</v>
      </c>
      <c r="J170" s="9">
        <v>47465342.82</v>
      </c>
      <c r="K170" s="9">
        <v>30544375</v>
      </c>
      <c r="L170" s="9">
        <v>12138005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4782962.82</v>
      </c>
      <c r="S170" s="9">
        <v>46742229.78</v>
      </c>
      <c r="T170" s="9">
        <v>0</v>
      </c>
      <c r="U170" s="9">
        <v>0</v>
      </c>
      <c r="V170" s="9">
        <v>0</v>
      </c>
      <c r="W170" s="9">
        <v>46742229.78</v>
      </c>
      <c r="X170" s="9">
        <v>4782962.82</v>
      </c>
      <c r="Y170" s="9">
        <v>0</v>
      </c>
      <c r="Z170" s="9">
        <v>41959266.96</v>
      </c>
      <c r="AA170" s="9">
        <v>10868983.03</v>
      </c>
      <c r="AB170" s="9">
        <v>0</v>
      </c>
      <c r="AC170" s="9">
        <v>2586635.97</v>
      </c>
      <c r="AD170" s="9">
        <v>0</v>
      </c>
      <c r="AE170" s="9">
        <v>8278404</v>
      </c>
      <c r="AF170" s="9">
        <v>3943.06</v>
      </c>
      <c r="AG170" s="9">
        <v>10938346.21</v>
      </c>
      <c r="AH170" s="9">
        <v>98780.16</v>
      </c>
      <c r="AI170" s="9">
        <v>8278404</v>
      </c>
      <c r="AJ170" s="9">
        <v>0</v>
      </c>
      <c r="AK170" s="9">
        <v>2754779.31</v>
      </c>
      <c r="AL170" s="9">
        <v>44714046.27</v>
      </c>
      <c r="AM170" s="9">
        <v>0</v>
      </c>
      <c r="AN170" s="9">
        <v>0</v>
      </c>
      <c r="AO170" s="9">
        <v>44714046.27</v>
      </c>
      <c r="AP170" s="9">
        <v>44714046.27</v>
      </c>
      <c r="AQ170" s="9">
        <v>1000</v>
      </c>
      <c r="AR170" s="9">
        <v>4352000</v>
      </c>
      <c r="AS170" s="9">
        <v>4352000</v>
      </c>
      <c r="AT170" s="9">
        <v>9498</v>
      </c>
      <c r="AU170" s="9">
        <v>41335296</v>
      </c>
      <c r="AV170" s="9">
        <v>36983296</v>
      </c>
      <c r="AW170" s="9">
        <v>3378750.2700000033</v>
      </c>
      <c r="AX170" s="9">
        <v>802807</v>
      </c>
      <c r="AY170" s="9">
        <v>3493815828</v>
      </c>
      <c r="AZ170" s="9">
        <v>1930000</v>
      </c>
      <c r="BA170" s="9">
        <v>8399360000</v>
      </c>
      <c r="BB170" s="9">
        <v>0.00051813</v>
      </c>
      <c r="BC170" s="9">
        <v>4905544172</v>
      </c>
      <c r="BD170" s="9">
        <v>2541709.6</v>
      </c>
      <c r="BE170" s="9">
        <v>968209</v>
      </c>
      <c r="BF170" s="9">
        <v>4213645568</v>
      </c>
      <c r="BG170" s="9">
        <v>0.00877703</v>
      </c>
      <c r="BH170" s="9">
        <v>719829740</v>
      </c>
      <c r="BI170" s="9">
        <v>6317967.22</v>
      </c>
      <c r="BJ170" s="9">
        <v>564023</v>
      </c>
      <c r="BK170" s="9">
        <v>2454628096</v>
      </c>
      <c r="BL170" s="9">
        <v>0.00137648</v>
      </c>
      <c r="BM170" s="9">
        <v>-1039187732</v>
      </c>
      <c r="BN170" s="9">
        <v>-1430421.13</v>
      </c>
      <c r="BO170" s="9">
        <v>7429256</v>
      </c>
      <c r="BP170" s="9">
        <v>0</v>
      </c>
      <c r="BQ170" s="9">
        <v>0</v>
      </c>
      <c r="BR170" s="9">
        <v>-95259</v>
      </c>
      <c r="BS170" s="9">
        <v>26062</v>
      </c>
      <c r="BT170" s="9">
        <v>0</v>
      </c>
      <c r="BU170" s="9">
        <v>7360059</v>
      </c>
      <c r="BV170" s="9">
        <v>3662839</v>
      </c>
      <c r="BW170" s="9">
        <v>0</v>
      </c>
      <c r="BX170" s="9">
        <v>-46966</v>
      </c>
      <c r="BY170" s="9">
        <v>0</v>
      </c>
      <c r="BZ170" s="9">
        <v>3615873</v>
      </c>
      <c r="CA170" s="9">
        <v>-321</v>
      </c>
      <c r="CB170" s="9">
        <v>10975611</v>
      </c>
      <c r="CC170" s="9">
        <v>-19</v>
      </c>
      <c r="CD170" s="9">
        <v>10975592</v>
      </c>
      <c r="CE170" s="9">
        <v>4352</v>
      </c>
      <c r="CF170" s="9">
        <v>0</v>
      </c>
      <c r="CG170" s="9">
        <v>4352</v>
      </c>
      <c r="CH170" s="9">
        <v>41959266.96</v>
      </c>
      <c r="CI170" s="9">
        <v>2754779.31</v>
      </c>
      <c r="CJ170" s="9">
        <v>0</v>
      </c>
      <c r="CK170" s="9">
        <v>44714046.27</v>
      </c>
      <c r="CL170" s="9">
        <v>10274.37</v>
      </c>
      <c r="CM170" s="9"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1707.09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12324550.38</v>
      </c>
      <c r="DB170" s="9">
        <v>0</v>
      </c>
      <c r="DC170" s="9">
        <v>0</v>
      </c>
      <c r="DD170" s="9">
        <v>0</v>
      </c>
      <c r="DE170" s="9">
        <v>1</v>
      </c>
      <c r="DF170" s="9">
        <v>12324549.38</v>
      </c>
      <c r="DG170" s="9">
        <v>11092094.442000002</v>
      </c>
      <c r="DH170" s="9">
        <v>0</v>
      </c>
      <c r="DI170" s="9">
        <v>11092094.442000002</v>
      </c>
      <c r="DJ170" s="9">
        <v>3662839</v>
      </c>
      <c r="DK170" s="9">
        <v>3662839</v>
      </c>
      <c r="DL170" s="9">
        <v>0</v>
      </c>
      <c r="DM170" s="9">
        <v>-46966</v>
      </c>
      <c r="DN170" s="9">
        <v>0</v>
      </c>
      <c r="DO170" s="9">
        <v>3615873</v>
      </c>
      <c r="DP170">
        <v>1376</v>
      </c>
      <c r="DQ170">
        <f t="shared" si="2"/>
        <v>0</v>
      </c>
    </row>
    <row r="171" spans="1:121" ht="15">
      <c r="A171" s="9">
        <v>2800</v>
      </c>
      <c r="B171" s="9" t="s">
        <v>325</v>
      </c>
      <c r="C171" s="9">
        <v>1968</v>
      </c>
      <c r="D171" s="9">
        <v>1956</v>
      </c>
      <c r="E171" s="9">
        <v>3924</v>
      </c>
      <c r="F171" s="9">
        <v>1962</v>
      </c>
      <c r="G171" s="9">
        <v>43</v>
      </c>
      <c r="H171" s="9">
        <v>2</v>
      </c>
      <c r="I171" s="9">
        <v>2007</v>
      </c>
      <c r="J171" s="9">
        <v>21065834.94</v>
      </c>
      <c r="K171" s="9">
        <v>9812052</v>
      </c>
      <c r="L171" s="9">
        <v>9833708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1420074.94</v>
      </c>
      <c r="S171" s="9">
        <v>20620407.39</v>
      </c>
      <c r="T171" s="9">
        <v>0</v>
      </c>
      <c r="U171" s="9">
        <v>0</v>
      </c>
      <c r="V171" s="9">
        <v>2210.98</v>
      </c>
      <c r="W171" s="9">
        <v>20618196.41</v>
      </c>
      <c r="X171" s="9">
        <v>1420074.94</v>
      </c>
      <c r="Y171" s="9">
        <v>0</v>
      </c>
      <c r="Z171" s="9">
        <v>19198121.47</v>
      </c>
      <c r="AA171" s="9">
        <v>1992047.65</v>
      </c>
      <c r="AB171" s="9">
        <v>0</v>
      </c>
      <c r="AC171" s="9">
        <v>1199625</v>
      </c>
      <c r="AD171" s="9">
        <v>0</v>
      </c>
      <c r="AE171" s="9">
        <v>791589.32</v>
      </c>
      <c r="AF171" s="9">
        <v>833.33</v>
      </c>
      <c r="AG171" s="9">
        <v>2006213.46</v>
      </c>
      <c r="AH171" s="9">
        <v>0</v>
      </c>
      <c r="AI171" s="9">
        <v>791589.32</v>
      </c>
      <c r="AJ171" s="9">
        <v>0</v>
      </c>
      <c r="AK171" s="9">
        <v>1213790.81</v>
      </c>
      <c r="AL171" s="9">
        <v>20411912.279999997</v>
      </c>
      <c r="AM171" s="9">
        <v>0</v>
      </c>
      <c r="AN171" s="9">
        <v>0</v>
      </c>
      <c r="AO171" s="9">
        <v>20411912.279999997</v>
      </c>
      <c r="AP171" s="9">
        <v>20411912.279999997</v>
      </c>
      <c r="AQ171" s="9">
        <v>1000</v>
      </c>
      <c r="AR171" s="9">
        <v>2007000</v>
      </c>
      <c r="AS171" s="9">
        <v>2007000</v>
      </c>
      <c r="AT171" s="9">
        <v>9498</v>
      </c>
      <c r="AU171" s="9">
        <v>19062486</v>
      </c>
      <c r="AV171" s="9">
        <v>17055486</v>
      </c>
      <c r="AW171" s="9">
        <v>1349426.2799999975</v>
      </c>
      <c r="AX171" s="9">
        <v>612399</v>
      </c>
      <c r="AY171" s="9">
        <v>1229085552</v>
      </c>
      <c r="AZ171" s="9">
        <v>1930000</v>
      </c>
      <c r="BA171" s="9">
        <v>3873510000</v>
      </c>
      <c r="BB171" s="9">
        <v>0.00051813</v>
      </c>
      <c r="BC171" s="9">
        <v>2644424448</v>
      </c>
      <c r="BD171" s="9">
        <v>1370155.64</v>
      </c>
      <c r="BE171" s="9">
        <v>968209</v>
      </c>
      <c r="BF171" s="9">
        <v>1943195463</v>
      </c>
      <c r="BG171" s="9">
        <v>0.00877703</v>
      </c>
      <c r="BH171" s="9">
        <v>714109911</v>
      </c>
      <c r="BI171" s="9">
        <v>6267764.11</v>
      </c>
      <c r="BJ171" s="9">
        <v>564023</v>
      </c>
      <c r="BK171" s="9">
        <v>1131994161</v>
      </c>
      <c r="BL171" s="9">
        <v>0.00119208</v>
      </c>
      <c r="BM171" s="9">
        <v>-97091391</v>
      </c>
      <c r="BN171" s="9">
        <v>-115740.71</v>
      </c>
      <c r="BO171" s="9">
        <v>7522179</v>
      </c>
      <c r="BP171" s="9">
        <v>0</v>
      </c>
      <c r="BQ171" s="9">
        <v>0</v>
      </c>
      <c r="BR171" s="9">
        <v>-96451</v>
      </c>
      <c r="BS171" s="9">
        <v>-60</v>
      </c>
      <c r="BT171" s="9">
        <v>0</v>
      </c>
      <c r="BU171" s="9">
        <v>7425668</v>
      </c>
      <c r="BV171" s="9">
        <v>1444858</v>
      </c>
      <c r="BW171" s="9">
        <v>0</v>
      </c>
      <c r="BX171" s="9">
        <v>-18526</v>
      </c>
      <c r="BY171" s="9">
        <v>0</v>
      </c>
      <c r="BZ171" s="9">
        <v>1426332</v>
      </c>
      <c r="CA171" s="9">
        <v>1</v>
      </c>
      <c r="CB171" s="9">
        <v>8852001</v>
      </c>
      <c r="CC171" s="9">
        <v>0</v>
      </c>
      <c r="CD171" s="9">
        <v>8852001</v>
      </c>
      <c r="CE171" s="9">
        <v>2007</v>
      </c>
      <c r="CF171" s="9">
        <v>0</v>
      </c>
      <c r="CG171" s="9">
        <v>2007</v>
      </c>
      <c r="CH171" s="9">
        <v>19198121.47</v>
      </c>
      <c r="CI171" s="9">
        <v>1213790.81</v>
      </c>
      <c r="CJ171" s="9">
        <v>0</v>
      </c>
      <c r="CK171" s="9">
        <v>20411912.279999997</v>
      </c>
      <c r="CL171" s="9">
        <v>10170.36</v>
      </c>
      <c r="CM171" s="9"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3747.97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9963375.75</v>
      </c>
      <c r="DB171" s="9">
        <v>0</v>
      </c>
      <c r="DC171" s="9">
        <v>0</v>
      </c>
      <c r="DD171" s="9">
        <v>0</v>
      </c>
      <c r="DE171" s="9">
        <v>1</v>
      </c>
      <c r="DF171" s="9">
        <v>9963374.75</v>
      </c>
      <c r="DG171" s="9">
        <v>8967037.275</v>
      </c>
      <c r="DH171" s="9">
        <v>0</v>
      </c>
      <c r="DI171" s="9">
        <v>8967037.275</v>
      </c>
      <c r="DJ171" s="9">
        <v>1444858</v>
      </c>
      <c r="DK171" s="9">
        <v>1444858</v>
      </c>
      <c r="DL171" s="9">
        <v>0</v>
      </c>
      <c r="DM171" s="9">
        <v>-18526</v>
      </c>
      <c r="DN171" s="9">
        <v>0</v>
      </c>
      <c r="DO171" s="9">
        <v>1426332</v>
      </c>
      <c r="DP171">
        <v>2800</v>
      </c>
      <c r="DQ171">
        <f t="shared" si="2"/>
        <v>0</v>
      </c>
    </row>
    <row r="172" spans="1:121" ht="15">
      <c r="A172" s="9">
        <v>2814</v>
      </c>
      <c r="B172" s="9" t="s">
        <v>326</v>
      </c>
      <c r="C172" s="9">
        <v>990</v>
      </c>
      <c r="D172" s="9">
        <v>994</v>
      </c>
      <c r="E172" s="9">
        <v>1984</v>
      </c>
      <c r="F172" s="9">
        <v>992</v>
      </c>
      <c r="G172" s="9">
        <v>5</v>
      </c>
      <c r="H172" s="9">
        <v>0</v>
      </c>
      <c r="I172" s="9">
        <v>997</v>
      </c>
      <c r="J172" s="9">
        <v>10443157.9</v>
      </c>
      <c r="K172" s="9">
        <v>3548654.67</v>
      </c>
      <c r="L172" s="9">
        <v>6033913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860590.23</v>
      </c>
      <c r="S172" s="9">
        <v>10402527.18</v>
      </c>
      <c r="T172" s="9">
        <v>0</v>
      </c>
      <c r="U172" s="9">
        <v>0</v>
      </c>
      <c r="V172" s="9">
        <v>1133.88</v>
      </c>
      <c r="W172" s="9">
        <v>10401393.3</v>
      </c>
      <c r="X172" s="9">
        <v>860590.23</v>
      </c>
      <c r="Y172" s="9">
        <v>0</v>
      </c>
      <c r="Z172" s="9">
        <v>9540803.07</v>
      </c>
      <c r="AA172" s="9">
        <v>6933693.03</v>
      </c>
      <c r="AB172" s="9">
        <v>0</v>
      </c>
      <c r="AC172" s="9">
        <v>1141949</v>
      </c>
      <c r="AD172" s="9">
        <v>0</v>
      </c>
      <c r="AE172" s="9">
        <v>5781625</v>
      </c>
      <c r="AF172" s="9">
        <v>10119.03</v>
      </c>
      <c r="AG172" s="9">
        <v>6961171.13</v>
      </c>
      <c r="AH172" s="9">
        <v>0</v>
      </c>
      <c r="AI172" s="9">
        <v>5781625</v>
      </c>
      <c r="AJ172" s="9">
        <v>0</v>
      </c>
      <c r="AK172" s="9">
        <v>1169427.1</v>
      </c>
      <c r="AL172" s="9">
        <v>10710230.17</v>
      </c>
      <c r="AM172" s="9">
        <v>0</v>
      </c>
      <c r="AN172" s="9">
        <v>0</v>
      </c>
      <c r="AO172" s="9">
        <v>10710230.17</v>
      </c>
      <c r="AP172" s="9">
        <v>10710230.17</v>
      </c>
      <c r="AQ172" s="9">
        <v>1000</v>
      </c>
      <c r="AR172" s="9">
        <v>997000</v>
      </c>
      <c r="AS172" s="9">
        <v>997000</v>
      </c>
      <c r="AT172" s="9">
        <v>9498</v>
      </c>
      <c r="AU172" s="9">
        <v>9469506</v>
      </c>
      <c r="AV172" s="9">
        <v>8472506</v>
      </c>
      <c r="AW172" s="9">
        <v>1240724.17</v>
      </c>
      <c r="AX172" s="9">
        <v>486548</v>
      </c>
      <c r="AY172" s="9">
        <v>485088079</v>
      </c>
      <c r="AZ172" s="9">
        <v>1930000</v>
      </c>
      <c r="BA172" s="9">
        <v>1924210000</v>
      </c>
      <c r="BB172" s="9">
        <v>0.00051813</v>
      </c>
      <c r="BC172" s="9">
        <v>1439121921</v>
      </c>
      <c r="BD172" s="9">
        <v>745652.24</v>
      </c>
      <c r="BE172" s="9">
        <v>968209</v>
      </c>
      <c r="BF172" s="9">
        <v>965304373</v>
      </c>
      <c r="BG172" s="9">
        <v>0.00877703</v>
      </c>
      <c r="BH172" s="9">
        <v>480216294</v>
      </c>
      <c r="BI172" s="9">
        <v>4214872.82</v>
      </c>
      <c r="BJ172" s="9">
        <v>564023</v>
      </c>
      <c r="BK172" s="9">
        <v>562330931</v>
      </c>
      <c r="BL172" s="9">
        <v>0.0022064</v>
      </c>
      <c r="BM172" s="9">
        <v>77242852</v>
      </c>
      <c r="BN172" s="9">
        <v>170428.63</v>
      </c>
      <c r="BO172" s="9">
        <v>5130954</v>
      </c>
      <c r="BP172" s="9">
        <v>0</v>
      </c>
      <c r="BQ172" s="9">
        <v>0</v>
      </c>
      <c r="BR172" s="9">
        <v>-65790</v>
      </c>
      <c r="BS172" s="9">
        <v>-24</v>
      </c>
      <c r="BT172" s="9">
        <v>0</v>
      </c>
      <c r="BU172" s="9">
        <v>5065140</v>
      </c>
      <c r="BV172" s="9">
        <v>371248</v>
      </c>
      <c r="BW172" s="9">
        <v>0</v>
      </c>
      <c r="BX172" s="9">
        <v>-4760</v>
      </c>
      <c r="BY172" s="9">
        <v>0</v>
      </c>
      <c r="BZ172" s="9">
        <v>366488</v>
      </c>
      <c r="CA172" s="9">
        <v>1</v>
      </c>
      <c r="CB172" s="9">
        <v>5431629</v>
      </c>
      <c r="CC172" s="9">
        <v>0</v>
      </c>
      <c r="CD172" s="9">
        <v>5431629</v>
      </c>
      <c r="CE172" s="9">
        <v>997</v>
      </c>
      <c r="CF172" s="9">
        <v>0</v>
      </c>
      <c r="CG172" s="9">
        <v>997</v>
      </c>
      <c r="CH172" s="9">
        <v>9540803.07</v>
      </c>
      <c r="CI172" s="9">
        <v>1169427.1</v>
      </c>
      <c r="CJ172" s="9">
        <v>0</v>
      </c>
      <c r="CK172" s="9">
        <v>10710230.17</v>
      </c>
      <c r="CL172" s="9">
        <v>10742.46</v>
      </c>
      <c r="CM172" s="9"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5146.39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6113557.03</v>
      </c>
      <c r="DB172" s="9">
        <v>0</v>
      </c>
      <c r="DC172" s="9">
        <v>0</v>
      </c>
      <c r="DD172" s="9">
        <v>0</v>
      </c>
      <c r="DE172" s="9">
        <v>0</v>
      </c>
      <c r="DF172" s="9">
        <v>6113557.03</v>
      </c>
      <c r="DG172" s="9">
        <v>5502201.3270000005</v>
      </c>
      <c r="DH172" s="9">
        <v>0</v>
      </c>
      <c r="DI172" s="9">
        <v>5502201.3270000005</v>
      </c>
      <c r="DJ172" s="9">
        <v>371248</v>
      </c>
      <c r="DK172" s="9">
        <v>371248</v>
      </c>
      <c r="DL172" s="9">
        <v>0</v>
      </c>
      <c r="DM172" s="9">
        <v>-4760</v>
      </c>
      <c r="DN172" s="9">
        <v>0</v>
      </c>
      <c r="DO172" s="9">
        <v>366488</v>
      </c>
      <c r="DP172">
        <v>2814</v>
      </c>
      <c r="DQ172">
        <f t="shared" si="2"/>
        <v>0</v>
      </c>
    </row>
    <row r="173" spans="1:121" ht="15">
      <c r="A173" s="9">
        <v>5960</v>
      </c>
      <c r="B173" s="9" t="s">
        <v>327</v>
      </c>
      <c r="C173" s="9">
        <v>404</v>
      </c>
      <c r="D173" s="9">
        <v>415</v>
      </c>
      <c r="E173" s="9">
        <v>819</v>
      </c>
      <c r="F173" s="9">
        <v>410</v>
      </c>
      <c r="G173" s="9">
        <v>20</v>
      </c>
      <c r="H173" s="9">
        <v>0</v>
      </c>
      <c r="I173" s="9">
        <v>430</v>
      </c>
      <c r="J173" s="9">
        <v>5239818.95</v>
      </c>
      <c r="K173" s="9">
        <v>1379636.2</v>
      </c>
      <c r="L173" s="9">
        <v>2826535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1033647.75</v>
      </c>
      <c r="S173" s="9">
        <v>5283740.25</v>
      </c>
      <c r="T173" s="9">
        <v>60364.87</v>
      </c>
      <c r="U173" s="9">
        <v>0</v>
      </c>
      <c r="V173" s="9">
        <v>129.98</v>
      </c>
      <c r="W173" s="9">
        <v>5223245.4</v>
      </c>
      <c r="X173" s="9">
        <v>1033647.75</v>
      </c>
      <c r="Y173" s="9">
        <v>0</v>
      </c>
      <c r="Z173" s="9">
        <v>4189597.65</v>
      </c>
      <c r="AA173" s="9">
        <v>816260.87</v>
      </c>
      <c r="AB173" s="9">
        <v>60364.87</v>
      </c>
      <c r="AC173" s="9">
        <v>475896</v>
      </c>
      <c r="AD173" s="9">
        <v>0</v>
      </c>
      <c r="AE173" s="9">
        <v>280000</v>
      </c>
      <c r="AF173" s="9">
        <v>0</v>
      </c>
      <c r="AG173" s="9">
        <v>816585.87</v>
      </c>
      <c r="AH173" s="9">
        <v>0</v>
      </c>
      <c r="AI173" s="9">
        <v>280000</v>
      </c>
      <c r="AJ173" s="9">
        <v>0</v>
      </c>
      <c r="AK173" s="9">
        <v>536585.87</v>
      </c>
      <c r="AL173" s="9">
        <v>4726183.52</v>
      </c>
      <c r="AM173" s="9">
        <v>0</v>
      </c>
      <c r="AN173" s="9">
        <v>0</v>
      </c>
      <c r="AO173" s="9">
        <v>4726183.52</v>
      </c>
      <c r="AP173" s="9">
        <v>4726183.52</v>
      </c>
      <c r="AQ173" s="9">
        <v>1000</v>
      </c>
      <c r="AR173" s="9">
        <v>430000</v>
      </c>
      <c r="AS173" s="9">
        <v>430000</v>
      </c>
      <c r="AT173" s="9">
        <v>9498</v>
      </c>
      <c r="AU173" s="9">
        <v>4084140</v>
      </c>
      <c r="AV173" s="9">
        <v>3654140</v>
      </c>
      <c r="AW173" s="9">
        <v>642043.5199999996</v>
      </c>
      <c r="AX173" s="9">
        <v>448306</v>
      </c>
      <c r="AY173" s="9">
        <v>192771684</v>
      </c>
      <c r="AZ173" s="9">
        <v>1930000</v>
      </c>
      <c r="BA173" s="9">
        <v>829900000</v>
      </c>
      <c r="BB173" s="9">
        <v>0.00051813</v>
      </c>
      <c r="BC173" s="9">
        <v>637128316</v>
      </c>
      <c r="BD173" s="9">
        <v>330115.29</v>
      </c>
      <c r="BE173" s="9">
        <v>968209</v>
      </c>
      <c r="BF173" s="9">
        <v>416329870</v>
      </c>
      <c r="BG173" s="9">
        <v>0.00877703</v>
      </c>
      <c r="BH173" s="9">
        <v>223558186</v>
      </c>
      <c r="BI173" s="9">
        <v>1962176.91</v>
      </c>
      <c r="BJ173" s="9">
        <v>564023</v>
      </c>
      <c r="BK173" s="9">
        <v>242529890</v>
      </c>
      <c r="BL173" s="9">
        <v>0.00264728</v>
      </c>
      <c r="BM173" s="9">
        <v>49758206</v>
      </c>
      <c r="BN173" s="9">
        <v>131723.9</v>
      </c>
      <c r="BO173" s="9">
        <v>2424016</v>
      </c>
      <c r="BP173" s="9">
        <v>0</v>
      </c>
      <c r="BQ173" s="9">
        <v>0</v>
      </c>
      <c r="BR173" s="9">
        <v>-31081</v>
      </c>
      <c r="BS173" s="9">
        <v>-9</v>
      </c>
      <c r="BT173" s="9">
        <v>0</v>
      </c>
      <c r="BU173" s="9">
        <v>2392926</v>
      </c>
      <c r="BV173" s="9">
        <v>108703</v>
      </c>
      <c r="BW173" s="9">
        <v>0</v>
      </c>
      <c r="BX173" s="9">
        <v>-1394</v>
      </c>
      <c r="BY173" s="9">
        <v>0</v>
      </c>
      <c r="BZ173" s="9">
        <v>107309</v>
      </c>
      <c r="CA173" s="9">
        <v>0</v>
      </c>
      <c r="CB173" s="9">
        <v>2500235</v>
      </c>
      <c r="CC173" s="9">
        <v>0</v>
      </c>
      <c r="CD173" s="9">
        <v>2500235</v>
      </c>
      <c r="CE173" s="9">
        <v>430</v>
      </c>
      <c r="CF173" s="9">
        <v>0</v>
      </c>
      <c r="CG173" s="9">
        <v>430</v>
      </c>
      <c r="CH173" s="9">
        <v>4189597.65</v>
      </c>
      <c r="CI173" s="9">
        <v>536585.87</v>
      </c>
      <c r="CJ173" s="9">
        <v>0</v>
      </c>
      <c r="CK173" s="9">
        <v>4726183.52</v>
      </c>
      <c r="CL173" s="9">
        <v>10991.12</v>
      </c>
      <c r="CM173" s="9"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5637.25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2814132.14</v>
      </c>
      <c r="DB173" s="9">
        <v>0</v>
      </c>
      <c r="DC173" s="9">
        <v>0</v>
      </c>
      <c r="DD173" s="9">
        <v>0</v>
      </c>
      <c r="DE173" s="9">
        <v>0</v>
      </c>
      <c r="DF173" s="9">
        <v>2814132.14</v>
      </c>
      <c r="DG173" s="9">
        <v>2532718.926</v>
      </c>
      <c r="DH173" s="9">
        <v>0</v>
      </c>
      <c r="DI173" s="9">
        <v>2532718.926</v>
      </c>
      <c r="DJ173" s="9">
        <v>108703</v>
      </c>
      <c r="DK173" s="9">
        <v>108703</v>
      </c>
      <c r="DL173" s="9">
        <v>0</v>
      </c>
      <c r="DM173" s="9">
        <v>-1394</v>
      </c>
      <c r="DN173" s="9">
        <v>0</v>
      </c>
      <c r="DO173" s="9">
        <v>107309</v>
      </c>
      <c r="DP173">
        <v>5960</v>
      </c>
      <c r="DQ173">
        <f t="shared" si="2"/>
        <v>0</v>
      </c>
    </row>
    <row r="174" spans="1:121" ht="15">
      <c r="A174" s="9">
        <v>2828</v>
      </c>
      <c r="B174" s="9" t="s">
        <v>328</v>
      </c>
      <c r="C174" s="9">
        <v>1375</v>
      </c>
      <c r="D174" s="9">
        <v>1374</v>
      </c>
      <c r="E174" s="9">
        <v>2749</v>
      </c>
      <c r="F174" s="9">
        <v>1375</v>
      </c>
      <c r="G174" s="9">
        <v>50</v>
      </c>
      <c r="H174" s="9">
        <v>0</v>
      </c>
      <c r="I174" s="9">
        <v>1425</v>
      </c>
      <c r="J174" s="9">
        <v>15503273.06</v>
      </c>
      <c r="K174" s="9">
        <v>4794036.12</v>
      </c>
      <c r="L174" s="9">
        <v>8828188</v>
      </c>
      <c r="M174" s="9">
        <v>0</v>
      </c>
      <c r="N174" s="9">
        <v>0</v>
      </c>
      <c r="O174" s="9">
        <v>0</v>
      </c>
      <c r="P174" s="9">
        <v>0</v>
      </c>
      <c r="Q174" s="9">
        <v>124.16</v>
      </c>
      <c r="R174" s="9">
        <v>1880924.78</v>
      </c>
      <c r="S174" s="9">
        <v>15373427.35</v>
      </c>
      <c r="T174" s="9">
        <v>0</v>
      </c>
      <c r="U174" s="9">
        <v>0</v>
      </c>
      <c r="V174" s="9">
        <v>55.65</v>
      </c>
      <c r="W174" s="9">
        <v>15373371.7</v>
      </c>
      <c r="X174" s="9">
        <v>1880924.78</v>
      </c>
      <c r="Y174" s="9">
        <v>0</v>
      </c>
      <c r="Z174" s="9">
        <v>13492446.92</v>
      </c>
      <c r="AA174" s="9">
        <v>1234610.33</v>
      </c>
      <c r="AB174" s="9">
        <v>0</v>
      </c>
      <c r="AC174" s="9">
        <v>1210760</v>
      </c>
      <c r="AD174" s="9">
        <v>0</v>
      </c>
      <c r="AE174" s="9">
        <v>0</v>
      </c>
      <c r="AF174" s="9">
        <v>23850.33</v>
      </c>
      <c r="AG174" s="9">
        <v>1226029.38</v>
      </c>
      <c r="AH174" s="9">
        <v>0</v>
      </c>
      <c r="AI174" s="9">
        <v>0</v>
      </c>
      <c r="AJ174" s="9">
        <v>0</v>
      </c>
      <c r="AK174" s="9">
        <v>1202179.05</v>
      </c>
      <c r="AL174" s="9">
        <v>14694625.97</v>
      </c>
      <c r="AM174" s="9">
        <v>0</v>
      </c>
      <c r="AN174" s="9">
        <v>0</v>
      </c>
      <c r="AO174" s="9">
        <v>14694625.97</v>
      </c>
      <c r="AP174" s="9">
        <v>14694625.97</v>
      </c>
      <c r="AQ174" s="9">
        <v>1000</v>
      </c>
      <c r="AR174" s="9">
        <v>1425000</v>
      </c>
      <c r="AS174" s="9">
        <v>1425000</v>
      </c>
      <c r="AT174" s="9">
        <v>9498</v>
      </c>
      <c r="AU174" s="9">
        <v>13534650</v>
      </c>
      <c r="AV174" s="9">
        <v>12109650</v>
      </c>
      <c r="AW174" s="9">
        <v>1159975.9700000007</v>
      </c>
      <c r="AX174" s="9">
        <v>440639</v>
      </c>
      <c r="AY174" s="9">
        <v>627910185</v>
      </c>
      <c r="AZ174" s="9">
        <v>1930000</v>
      </c>
      <c r="BA174" s="9">
        <v>2750250000</v>
      </c>
      <c r="BB174" s="9">
        <v>0.00051813</v>
      </c>
      <c r="BC174" s="9">
        <v>2122339815</v>
      </c>
      <c r="BD174" s="9">
        <v>1099647.93</v>
      </c>
      <c r="BE174" s="9">
        <v>968209</v>
      </c>
      <c r="BF174" s="9">
        <v>1379697825</v>
      </c>
      <c r="BG174" s="9">
        <v>0.00877703</v>
      </c>
      <c r="BH174" s="9">
        <v>751787640</v>
      </c>
      <c r="BI174" s="9">
        <v>6598462.67</v>
      </c>
      <c r="BJ174" s="9">
        <v>564023</v>
      </c>
      <c r="BK174" s="9">
        <v>803732775</v>
      </c>
      <c r="BL174" s="9">
        <v>0.00144324</v>
      </c>
      <c r="BM174" s="9">
        <v>175822590</v>
      </c>
      <c r="BN174" s="9">
        <v>253754.19</v>
      </c>
      <c r="BO174" s="9">
        <v>7951865</v>
      </c>
      <c r="BP174" s="9">
        <v>0</v>
      </c>
      <c r="BQ174" s="9">
        <v>0</v>
      </c>
      <c r="BR174" s="9">
        <v>-101960</v>
      </c>
      <c r="BS174" s="9">
        <v>-30</v>
      </c>
      <c r="BT174" s="9">
        <v>0</v>
      </c>
      <c r="BU174" s="9">
        <v>7849875</v>
      </c>
      <c r="BV174" s="9">
        <v>98392</v>
      </c>
      <c r="BW174" s="9">
        <v>0</v>
      </c>
      <c r="BX174" s="9">
        <v>-1262</v>
      </c>
      <c r="BY174" s="9">
        <v>0</v>
      </c>
      <c r="BZ174" s="9">
        <v>97130</v>
      </c>
      <c r="CA174" s="9">
        <v>1</v>
      </c>
      <c r="CB174" s="9">
        <v>7947006</v>
      </c>
      <c r="CC174" s="9">
        <v>0</v>
      </c>
      <c r="CD174" s="9">
        <v>7947006</v>
      </c>
      <c r="CE174" s="9">
        <v>1425</v>
      </c>
      <c r="CF174" s="9">
        <v>0</v>
      </c>
      <c r="CG174" s="9">
        <v>1425</v>
      </c>
      <c r="CH174" s="9">
        <v>13492446.92</v>
      </c>
      <c r="CI174" s="9">
        <v>1202179.05</v>
      </c>
      <c r="CJ174" s="9">
        <v>0</v>
      </c>
      <c r="CK174" s="9">
        <v>14694625.97</v>
      </c>
      <c r="CL174" s="9">
        <v>10312.02</v>
      </c>
      <c r="CM174" s="9"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5580.26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8944729.98</v>
      </c>
      <c r="DB174" s="9">
        <v>0</v>
      </c>
      <c r="DC174" s="9">
        <v>0</v>
      </c>
      <c r="DD174" s="9">
        <v>0</v>
      </c>
      <c r="DE174" s="9">
        <v>0</v>
      </c>
      <c r="DF174" s="9">
        <v>8944729.98</v>
      </c>
      <c r="DG174" s="9">
        <v>8050256.982000001</v>
      </c>
      <c r="DH174" s="9">
        <v>0</v>
      </c>
      <c r="DI174" s="9">
        <v>8050256.982000001</v>
      </c>
      <c r="DJ174" s="9">
        <v>98392</v>
      </c>
      <c r="DK174" s="9">
        <v>98392</v>
      </c>
      <c r="DL174" s="9">
        <v>0</v>
      </c>
      <c r="DM174" s="9">
        <v>-1262</v>
      </c>
      <c r="DN174" s="9">
        <v>0</v>
      </c>
      <c r="DO174" s="9">
        <v>97130</v>
      </c>
      <c r="DP174">
        <v>2828</v>
      </c>
      <c r="DQ174">
        <f t="shared" si="2"/>
        <v>0</v>
      </c>
    </row>
    <row r="175" spans="1:121" ht="15">
      <c r="A175" s="9">
        <v>2835</v>
      </c>
      <c r="B175" s="9" t="s">
        <v>329</v>
      </c>
      <c r="C175" s="9">
        <v>4235</v>
      </c>
      <c r="D175" s="9">
        <v>4259</v>
      </c>
      <c r="E175" s="9">
        <v>8494</v>
      </c>
      <c r="F175" s="9">
        <v>4247</v>
      </c>
      <c r="G175" s="9">
        <v>104</v>
      </c>
      <c r="H175" s="9">
        <v>0</v>
      </c>
      <c r="I175" s="9">
        <v>4351</v>
      </c>
      <c r="J175" s="9">
        <v>43131201.06</v>
      </c>
      <c r="K175" s="9">
        <v>12451893.1</v>
      </c>
      <c r="L175" s="9">
        <v>28027500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2651807.96</v>
      </c>
      <c r="S175" s="9">
        <v>42717614.84</v>
      </c>
      <c r="T175" s="9">
        <v>0</v>
      </c>
      <c r="U175" s="9">
        <v>0</v>
      </c>
      <c r="V175" s="9">
        <v>3564.67</v>
      </c>
      <c r="W175" s="9">
        <v>42714050.17</v>
      </c>
      <c r="X175" s="9">
        <v>2651807.96</v>
      </c>
      <c r="Y175" s="9">
        <v>0</v>
      </c>
      <c r="Z175" s="9">
        <v>40062242.21</v>
      </c>
      <c r="AA175" s="9">
        <v>4132686.1</v>
      </c>
      <c r="AB175" s="9">
        <v>0</v>
      </c>
      <c r="AC175" s="9">
        <v>4128558</v>
      </c>
      <c r="AD175" s="9">
        <v>0</v>
      </c>
      <c r="AE175" s="9">
        <v>0</v>
      </c>
      <c r="AF175" s="9">
        <v>4128.1</v>
      </c>
      <c r="AG175" s="9">
        <v>4288272.51</v>
      </c>
      <c r="AH175" s="9">
        <v>351207.22</v>
      </c>
      <c r="AI175" s="9">
        <v>0</v>
      </c>
      <c r="AJ175" s="9">
        <v>0</v>
      </c>
      <c r="AK175" s="9">
        <v>4635351.63</v>
      </c>
      <c r="AL175" s="9">
        <v>44697593.84</v>
      </c>
      <c r="AM175" s="9">
        <v>0</v>
      </c>
      <c r="AN175" s="9">
        <v>0</v>
      </c>
      <c r="AO175" s="9">
        <v>44697593.84</v>
      </c>
      <c r="AP175" s="9">
        <v>44697593.84</v>
      </c>
      <c r="AQ175" s="9">
        <v>1000</v>
      </c>
      <c r="AR175" s="9">
        <v>4351000</v>
      </c>
      <c r="AS175" s="9">
        <v>4351000</v>
      </c>
      <c r="AT175" s="9">
        <v>9498</v>
      </c>
      <c r="AU175" s="9">
        <v>41325798</v>
      </c>
      <c r="AV175" s="9">
        <v>36974798</v>
      </c>
      <c r="AW175" s="9">
        <v>3371795.8400000036</v>
      </c>
      <c r="AX175" s="9">
        <v>392450</v>
      </c>
      <c r="AY175" s="9">
        <v>1707549850</v>
      </c>
      <c r="AZ175" s="9">
        <v>1930000</v>
      </c>
      <c r="BA175" s="9">
        <v>8397430000</v>
      </c>
      <c r="BB175" s="9">
        <v>0.00051813</v>
      </c>
      <c r="BC175" s="9">
        <v>6689880150</v>
      </c>
      <c r="BD175" s="9">
        <v>3466227.6</v>
      </c>
      <c r="BE175" s="9">
        <v>968209</v>
      </c>
      <c r="BF175" s="9">
        <v>4212677359</v>
      </c>
      <c r="BG175" s="9">
        <v>0.00877703</v>
      </c>
      <c r="BH175" s="9">
        <v>2505127509</v>
      </c>
      <c r="BI175" s="9">
        <v>21987579.3</v>
      </c>
      <c r="BJ175" s="9">
        <v>564023</v>
      </c>
      <c r="BK175" s="9">
        <v>2454064073</v>
      </c>
      <c r="BL175" s="9">
        <v>0.00137396</v>
      </c>
      <c r="BM175" s="9">
        <v>746514223</v>
      </c>
      <c r="BN175" s="9">
        <v>1025680.68</v>
      </c>
      <c r="BO175" s="9">
        <v>26479488</v>
      </c>
      <c r="BP175" s="9">
        <v>0</v>
      </c>
      <c r="BQ175" s="9">
        <v>0</v>
      </c>
      <c r="BR175" s="9">
        <v>-339525</v>
      </c>
      <c r="BS175" s="9">
        <v>-81</v>
      </c>
      <c r="BT175" s="9">
        <v>0</v>
      </c>
      <c r="BU175" s="9">
        <v>26139882</v>
      </c>
      <c r="BV175" s="9"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1</v>
      </c>
      <c r="CB175" s="9">
        <v>26139883</v>
      </c>
      <c r="CC175" s="9">
        <v>0</v>
      </c>
      <c r="CD175" s="9">
        <v>26139883</v>
      </c>
      <c r="CE175" s="9">
        <v>4351</v>
      </c>
      <c r="CF175" s="9">
        <v>0</v>
      </c>
      <c r="CG175" s="9">
        <v>4351</v>
      </c>
      <c r="CH175" s="9">
        <v>40062242.21</v>
      </c>
      <c r="CI175" s="9">
        <v>4635351.63</v>
      </c>
      <c r="CJ175" s="9">
        <v>0</v>
      </c>
      <c r="CK175" s="9">
        <v>44697593.84</v>
      </c>
      <c r="CL175" s="9">
        <v>10272.95</v>
      </c>
      <c r="CM175" s="9"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6085.84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28397625.49</v>
      </c>
      <c r="DB175" s="9">
        <v>0</v>
      </c>
      <c r="DC175" s="9">
        <v>0</v>
      </c>
      <c r="DD175" s="9">
        <v>0</v>
      </c>
      <c r="DE175" s="9">
        <v>0</v>
      </c>
      <c r="DF175" s="9">
        <v>28397625.49</v>
      </c>
      <c r="DG175" s="9">
        <v>25557862.941</v>
      </c>
      <c r="DH175" s="9">
        <v>0</v>
      </c>
      <c r="DI175" s="9">
        <v>26479487.580000002</v>
      </c>
      <c r="DJ175" s="9">
        <v>0</v>
      </c>
      <c r="DK175" s="9">
        <v>0</v>
      </c>
      <c r="DL175" s="9">
        <v>0</v>
      </c>
      <c r="DM175" s="9">
        <v>0</v>
      </c>
      <c r="DN175" s="9">
        <v>0</v>
      </c>
      <c r="DO175" s="9">
        <v>0</v>
      </c>
      <c r="DP175">
        <v>2835</v>
      </c>
      <c r="DQ175">
        <f t="shared" si="2"/>
        <v>0</v>
      </c>
    </row>
    <row r="176" spans="1:121" ht="15">
      <c r="A176" s="9">
        <v>2842</v>
      </c>
      <c r="B176" s="9" t="s">
        <v>330</v>
      </c>
      <c r="C176" s="9">
        <v>529</v>
      </c>
      <c r="D176" s="9">
        <v>524</v>
      </c>
      <c r="E176" s="9">
        <v>1053</v>
      </c>
      <c r="F176" s="9">
        <v>527</v>
      </c>
      <c r="G176" s="9">
        <v>0</v>
      </c>
      <c r="H176" s="9">
        <v>0</v>
      </c>
      <c r="I176" s="9">
        <v>527</v>
      </c>
      <c r="J176" s="9">
        <v>6351267.24</v>
      </c>
      <c r="K176" s="9">
        <v>4822723</v>
      </c>
      <c r="L176" s="9">
        <v>591446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937098.24</v>
      </c>
      <c r="S176" s="9">
        <v>6509748.86</v>
      </c>
      <c r="T176" s="9">
        <v>0</v>
      </c>
      <c r="U176" s="9">
        <v>0</v>
      </c>
      <c r="V176" s="9">
        <v>7470.51</v>
      </c>
      <c r="W176" s="9">
        <v>6502278.35</v>
      </c>
      <c r="X176" s="9">
        <v>937098.24</v>
      </c>
      <c r="Y176" s="9">
        <v>0</v>
      </c>
      <c r="Z176" s="9">
        <v>5565180.11</v>
      </c>
      <c r="AA176" s="9">
        <v>1016000.03</v>
      </c>
      <c r="AB176" s="9">
        <v>0</v>
      </c>
      <c r="AC176" s="9">
        <v>989773</v>
      </c>
      <c r="AD176" s="9">
        <v>0</v>
      </c>
      <c r="AE176" s="9">
        <v>0</v>
      </c>
      <c r="AF176" s="9">
        <v>26227.03</v>
      </c>
      <c r="AG176" s="9">
        <v>1000647.66</v>
      </c>
      <c r="AH176" s="9">
        <v>0</v>
      </c>
      <c r="AI176" s="9">
        <v>0</v>
      </c>
      <c r="AJ176" s="9">
        <v>0</v>
      </c>
      <c r="AK176" s="9">
        <v>974420.63</v>
      </c>
      <c r="AL176" s="9">
        <v>6539600.74</v>
      </c>
      <c r="AM176" s="9">
        <v>0</v>
      </c>
      <c r="AN176" s="9">
        <v>0</v>
      </c>
      <c r="AO176" s="9">
        <v>6539600.74</v>
      </c>
      <c r="AP176" s="9">
        <v>6539600.74</v>
      </c>
      <c r="AQ176" s="9">
        <v>1000</v>
      </c>
      <c r="AR176" s="9">
        <v>527000</v>
      </c>
      <c r="AS176" s="9">
        <v>527000</v>
      </c>
      <c r="AT176" s="9">
        <v>9498</v>
      </c>
      <c r="AU176" s="9">
        <v>5005446</v>
      </c>
      <c r="AV176" s="9">
        <v>4478446</v>
      </c>
      <c r="AW176" s="9">
        <v>1534154.7400000002</v>
      </c>
      <c r="AX176" s="9">
        <v>1020620</v>
      </c>
      <c r="AY176" s="9">
        <v>537866848</v>
      </c>
      <c r="AZ176" s="9">
        <v>1930000</v>
      </c>
      <c r="BA176" s="9">
        <v>1017110000</v>
      </c>
      <c r="BB176" s="9">
        <v>0.00051813</v>
      </c>
      <c r="BC176" s="9">
        <v>479243152</v>
      </c>
      <c r="BD176" s="9">
        <v>248310.25</v>
      </c>
      <c r="BE176" s="9">
        <v>968209</v>
      </c>
      <c r="BF176" s="9">
        <v>510246143</v>
      </c>
      <c r="BG176" s="9">
        <v>0.00877703</v>
      </c>
      <c r="BH176" s="9">
        <v>-27620705</v>
      </c>
      <c r="BI176" s="9">
        <v>-242427.76</v>
      </c>
      <c r="BJ176" s="9">
        <v>564023</v>
      </c>
      <c r="BK176" s="9">
        <v>297240121</v>
      </c>
      <c r="BL176" s="9">
        <v>0.00516133</v>
      </c>
      <c r="BM176" s="9">
        <v>-240626727</v>
      </c>
      <c r="BN176" s="9">
        <v>-1241953.94</v>
      </c>
      <c r="BO176" s="9">
        <v>248310</v>
      </c>
      <c r="BP176" s="9">
        <v>0</v>
      </c>
      <c r="BQ176" s="9">
        <v>0</v>
      </c>
      <c r="BR176" s="9">
        <v>-3184</v>
      </c>
      <c r="BS176" s="9">
        <v>0</v>
      </c>
      <c r="BT176" s="9">
        <v>0</v>
      </c>
      <c r="BU176" s="9">
        <v>245126</v>
      </c>
      <c r="BV176" s="9">
        <v>291028</v>
      </c>
      <c r="BW176" s="9">
        <v>0</v>
      </c>
      <c r="BX176" s="9">
        <v>-3732</v>
      </c>
      <c r="BY176" s="9">
        <v>0</v>
      </c>
      <c r="BZ176" s="9">
        <v>287296</v>
      </c>
      <c r="CA176" s="9">
        <v>0</v>
      </c>
      <c r="CB176" s="9">
        <v>532422</v>
      </c>
      <c r="CC176" s="9">
        <v>0</v>
      </c>
      <c r="CD176" s="9">
        <v>532422</v>
      </c>
      <c r="CE176" s="9">
        <v>527</v>
      </c>
      <c r="CF176" s="9">
        <v>0</v>
      </c>
      <c r="CG176" s="9">
        <v>527</v>
      </c>
      <c r="CH176" s="9">
        <v>5565180.11</v>
      </c>
      <c r="CI176" s="9">
        <v>974420.63</v>
      </c>
      <c r="CJ176" s="9">
        <v>0</v>
      </c>
      <c r="CK176" s="9">
        <v>6539600.74</v>
      </c>
      <c r="CL176" s="9">
        <v>12409.11</v>
      </c>
      <c r="CM176" s="9"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471.18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227124.84</v>
      </c>
      <c r="DB176" s="9">
        <v>372140.43</v>
      </c>
      <c r="DC176" s="9">
        <v>0</v>
      </c>
      <c r="DD176" s="9">
        <v>0</v>
      </c>
      <c r="DE176" s="9">
        <v>0</v>
      </c>
      <c r="DF176" s="9">
        <v>599265.27</v>
      </c>
      <c r="DG176" s="9">
        <v>539338.743</v>
      </c>
      <c r="DH176" s="9">
        <v>0</v>
      </c>
      <c r="DI176" s="9">
        <v>539338.743</v>
      </c>
      <c r="DJ176" s="9">
        <v>291028</v>
      </c>
      <c r="DK176" s="9">
        <v>291028</v>
      </c>
      <c r="DL176" s="9">
        <v>0</v>
      </c>
      <c r="DM176" s="9">
        <v>-3732</v>
      </c>
      <c r="DN176" s="9">
        <v>0</v>
      </c>
      <c r="DO176" s="9">
        <v>287296</v>
      </c>
      <c r="DP176">
        <v>2842</v>
      </c>
      <c r="DQ176">
        <f t="shared" si="2"/>
        <v>0</v>
      </c>
    </row>
    <row r="177" spans="1:121" ht="15">
      <c r="A177" s="9">
        <v>1848</v>
      </c>
      <c r="B177" s="9" t="s">
        <v>331</v>
      </c>
      <c r="C177" s="9">
        <v>471</v>
      </c>
      <c r="D177" s="9">
        <v>475</v>
      </c>
      <c r="E177" s="9">
        <v>946</v>
      </c>
      <c r="F177" s="9">
        <v>473</v>
      </c>
      <c r="G177" s="9">
        <v>13</v>
      </c>
      <c r="H177" s="9">
        <v>0</v>
      </c>
      <c r="I177" s="9">
        <v>486</v>
      </c>
      <c r="J177" s="9">
        <v>9410641.48</v>
      </c>
      <c r="K177" s="9">
        <v>5224378</v>
      </c>
      <c r="L177" s="9">
        <v>261710</v>
      </c>
      <c r="M177" s="9">
        <v>591219</v>
      </c>
      <c r="N177" s="9">
        <v>0</v>
      </c>
      <c r="O177" s="9">
        <v>0</v>
      </c>
      <c r="P177" s="9">
        <v>0</v>
      </c>
      <c r="Q177" s="9">
        <v>0</v>
      </c>
      <c r="R177" s="9">
        <v>3333334.48</v>
      </c>
      <c r="S177" s="9">
        <v>9573677.86</v>
      </c>
      <c r="T177" s="9">
        <v>0</v>
      </c>
      <c r="U177" s="9">
        <v>0</v>
      </c>
      <c r="V177" s="9">
        <v>429.02</v>
      </c>
      <c r="W177" s="9">
        <v>9573248.84</v>
      </c>
      <c r="X177" s="9">
        <v>3333334.48</v>
      </c>
      <c r="Y177" s="9">
        <v>0</v>
      </c>
      <c r="Z177" s="9">
        <v>6239914.36</v>
      </c>
      <c r="AA177" s="9">
        <v>568722.65</v>
      </c>
      <c r="AB177" s="9">
        <v>0</v>
      </c>
      <c r="AC177" s="9">
        <v>568400</v>
      </c>
      <c r="AD177" s="9">
        <v>0</v>
      </c>
      <c r="AE177" s="9">
        <v>0</v>
      </c>
      <c r="AF177" s="9">
        <v>322.65</v>
      </c>
      <c r="AG177" s="9">
        <v>568400</v>
      </c>
      <c r="AH177" s="9">
        <v>0</v>
      </c>
      <c r="AI177" s="9">
        <v>0</v>
      </c>
      <c r="AJ177" s="9">
        <v>0</v>
      </c>
      <c r="AK177" s="9">
        <v>568077.35</v>
      </c>
      <c r="AL177" s="9">
        <v>6807991.71</v>
      </c>
      <c r="AM177" s="9">
        <v>0</v>
      </c>
      <c r="AN177" s="9">
        <v>591219</v>
      </c>
      <c r="AO177" s="9">
        <v>6216772.71</v>
      </c>
      <c r="AP177" s="9">
        <v>6216772.71</v>
      </c>
      <c r="AQ177" s="9">
        <v>1000</v>
      </c>
      <c r="AR177" s="9">
        <v>486000</v>
      </c>
      <c r="AS177" s="9">
        <v>486000</v>
      </c>
      <c r="AT177" s="9">
        <v>9498</v>
      </c>
      <c r="AU177" s="9">
        <v>4616028</v>
      </c>
      <c r="AV177" s="9">
        <v>4130028</v>
      </c>
      <c r="AW177" s="9">
        <v>1600744.71</v>
      </c>
      <c r="AX177" s="9">
        <v>2032617</v>
      </c>
      <c r="AY177" s="9">
        <v>987852000</v>
      </c>
      <c r="AZ177" s="9">
        <v>2895000</v>
      </c>
      <c r="BA177" s="9">
        <v>1406970000</v>
      </c>
      <c r="BB177" s="9">
        <v>0.00034542</v>
      </c>
      <c r="BC177" s="9">
        <v>419118000</v>
      </c>
      <c r="BD177" s="9">
        <v>144771.74</v>
      </c>
      <c r="BE177" s="9">
        <v>1452313</v>
      </c>
      <c r="BF177" s="9">
        <v>705824118</v>
      </c>
      <c r="BG177" s="9">
        <v>0.00585136</v>
      </c>
      <c r="BH177" s="9">
        <v>-282027882</v>
      </c>
      <c r="BI177" s="9">
        <v>-1650246.67</v>
      </c>
      <c r="BJ177" s="9">
        <v>846034</v>
      </c>
      <c r="BK177" s="9">
        <v>411172524</v>
      </c>
      <c r="BL177" s="9">
        <v>0.00389312</v>
      </c>
      <c r="BM177" s="9">
        <v>-576679476</v>
      </c>
      <c r="BN177" s="9">
        <v>-2245082.4</v>
      </c>
      <c r="BO177" s="9">
        <v>144772</v>
      </c>
      <c r="BP177" s="9">
        <v>0</v>
      </c>
      <c r="BQ177" s="9">
        <v>0</v>
      </c>
      <c r="BR177" s="9">
        <v>-1856</v>
      </c>
      <c r="BS177" s="9">
        <v>0</v>
      </c>
      <c r="BT177" s="9">
        <v>0</v>
      </c>
      <c r="BU177" s="9">
        <v>142916</v>
      </c>
      <c r="BV177" s="9">
        <v>46686</v>
      </c>
      <c r="BW177" s="9">
        <v>0</v>
      </c>
      <c r="BX177" s="9">
        <v>-599</v>
      </c>
      <c r="BY177" s="9">
        <v>0</v>
      </c>
      <c r="BZ177" s="9">
        <v>46087</v>
      </c>
      <c r="CA177" s="9">
        <v>0</v>
      </c>
      <c r="CB177" s="9">
        <v>189003</v>
      </c>
      <c r="CC177" s="9">
        <v>0</v>
      </c>
      <c r="CD177" s="9">
        <v>189003</v>
      </c>
      <c r="CE177" s="9">
        <v>486</v>
      </c>
      <c r="CF177" s="9">
        <v>0</v>
      </c>
      <c r="CG177" s="9">
        <v>486</v>
      </c>
      <c r="CH177" s="9">
        <v>6239914.36</v>
      </c>
      <c r="CI177" s="9">
        <v>568077.35</v>
      </c>
      <c r="CJ177" s="9">
        <v>0</v>
      </c>
      <c r="CK177" s="9">
        <v>6807991.71</v>
      </c>
      <c r="CL177" s="9">
        <v>14008.21</v>
      </c>
      <c r="CM177" s="9"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297.88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134824.96</v>
      </c>
      <c r="DB177" s="9">
        <v>77905.49</v>
      </c>
      <c r="DC177" s="9">
        <v>0</v>
      </c>
      <c r="DD177" s="9">
        <v>0</v>
      </c>
      <c r="DE177" s="9">
        <v>0</v>
      </c>
      <c r="DF177" s="9">
        <v>212730.45</v>
      </c>
      <c r="DG177" s="9">
        <v>191457.40500000003</v>
      </c>
      <c r="DH177" s="9">
        <v>0</v>
      </c>
      <c r="DI177" s="9">
        <v>191457.40500000003</v>
      </c>
      <c r="DJ177" s="9">
        <v>46686</v>
      </c>
      <c r="DK177" s="9">
        <v>46686</v>
      </c>
      <c r="DL177" s="9">
        <v>0</v>
      </c>
      <c r="DM177" s="9">
        <v>-599</v>
      </c>
      <c r="DN177" s="9">
        <v>0</v>
      </c>
      <c r="DO177" s="9">
        <v>46087</v>
      </c>
      <c r="DP177">
        <v>1848</v>
      </c>
      <c r="DQ177">
        <f t="shared" si="2"/>
        <v>0</v>
      </c>
    </row>
    <row r="178" spans="1:121" ht="15">
      <c r="A178" s="9">
        <v>2849</v>
      </c>
      <c r="B178" s="9" t="s">
        <v>332</v>
      </c>
      <c r="C178" s="9">
        <v>6633</v>
      </c>
      <c r="D178" s="9">
        <v>6621</v>
      </c>
      <c r="E178" s="9">
        <v>13254</v>
      </c>
      <c r="F178" s="9">
        <v>6627</v>
      </c>
      <c r="G178" s="9">
        <v>173</v>
      </c>
      <c r="H178" s="9">
        <v>0</v>
      </c>
      <c r="I178" s="9">
        <v>6800</v>
      </c>
      <c r="J178" s="9">
        <v>89570878.8</v>
      </c>
      <c r="K178" s="9">
        <v>43729764.38</v>
      </c>
      <c r="L178" s="9">
        <v>35880575</v>
      </c>
      <c r="M178" s="9">
        <v>0</v>
      </c>
      <c r="N178" s="9">
        <v>0</v>
      </c>
      <c r="O178" s="9">
        <v>0</v>
      </c>
      <c r="P178" s="9">
        <v>0</v>
      </c>
      <c r="Q178" s="9">
        <v>9560.7</v>
      </c>
      <c r="R178" s="9">
        <v>9950978.72</v>
      </c>
      <c r="S178" s="9">
        <v>90300398.48</v>
      </c>
      <c r="T178" s="9">
        <v>0</v>
      </c>
      <c r="U178" s="9">
        <v>0</v>
      </c>
      <c r="V178" s="9">
        <v>24982.58</v>
      </c>
      <c r="W178" s="9">
        <v>90275415.9</v>
      </c>
      <c r="X178" s="9">
        <v>9950978.72</v>
      </c>
      <c r="Y178" s="9">
        <v>0</v>
      </c>
      <c r="Z178" s="9">
        <v>80324437.18</v>
      </c>
      <c r="AA178" s="9">
        <v>933689.31</v>
      </c>
      <c r="AB178" s="9">
        <v>0</v>
      </c>
      <c r="AC178" s="9">
        <v>776880</v>
      </c>
      <c r="AD178" s="9">
        <v>0</v>
      </c>
      <c r="AE178" s="9">
        <v>0</v>
      </c>
      <c r="AF178" s="9">
        <v>156809.31</v>
      </c>
      <c r="AG178" s="9">
        <v>924918.6</v>
      </c>
      <c r="AH178" s="9">
        <v>844249.07</v>
      </c>
      <c r="AI178" s="9">
        <v>0</v>
      </c>
      <c r="AJ178" s="9">
        <v>0</v>
      </c>
      <c r="AK178" s="9">
        <v>1612358.36</v>
      </c>
      <c r="AL178" s="9">
        <v>81936795.54</v>
      </c>
      <c r="AM178" s="9">
        <v>0</v>
      </c>
      <c r="AN178" s="9">
        <v>0</v>
      </c>
      <c r="AO178" s="9">
        <v>81936795.54</v>
      </c>
      <c r="AP178" s="9">
        <v>81936795.54</v>
      </c>
      <c r="AQ178" s="9">
        <v>1000</v>
      </c>
      <c r="AR178" s="9">
        <v>6800000</v>
      </c>
      <c r="AS178" s="9">
        <v>6800000</v>
      </c>
      <c r="AT178" s="9">
        <v>9498</v>
      </c>
      <c r="AU178" s="9">
        <v>64586400</v>
      </c>
      <c r="AV178" s="9">
        <v>57786400</v>
      </c>
      <c r="AW178" s="9">
        <v>17350395.540000007</v>
      </c>
      <c r="AX178" s="9">
        <v>559024</v>
      </c>
      <c r="AY178" s="9">
        <v>3801361958</v>
      </c>
      <c r="AZ178" s="9">
        <v>1930000</v>
      </c>
      <c r="BA178" s="9">
        <v>13124000000</v>
      </c>
      <c r="BB178" s="9">
        <v>0.00051813</v>
      </c>
      <c r="BC178" s="9">
        <v>9322638042</v>
      </c>
      <c r="BD178" s="9">
        <v>4830338.45</v>
      </c>
      <c r="BE178" s="9">
        <v>968209</v>
      </c>
      <c r="BF178" s="9">
        <v>6583821200</v>
      </c>
      <c r="BG178" s="9">
        <v>0.00877703</v>
      </c>
      <c r="BH178" s="9">
        <v>2782459242</v>
      </c>
      <c r="BI178" s="9">
        <v>24421728.24</v>
      </c>
      <c r="BJ178" s="9">
        <v>564023</v>
      </c>
      <c r="BK178" s="9">
        <v>3835356400</v>
      </c>
      <c r="BL178" s="9">
        <v>0.0045238</v>
      </c>
      <c r="BM178" s="9">
        <v>33994442</v>
      </c>
      <c r="BN178" s="9">
        <v>153784.06</v>
      </c>
      <c r="BO178" s="9">
        <v>29405851</v>
      </c>
      <c r="BP178" s="9">
        <v>0</v>
      </c>
      <c r="BQ178" s="9">
        <v>0</v>
      </c>
      <c r="BR178" s="9">
        <v>-377047</v>
      </c>
      <c r="BS178" s="9">
        <v>-187</v>
      </c>
      <c r="BT178" s="9">
        <v>0</v>
      </c>
      <c r="BU178" s="9">
        <v>29028617</v>
      </c>
      <c r="BV178" s="9">
        <v>3224346</v>
      </c>
      <c r="BW178" s="9">
        <v>0</v>
      </c>
      <c r="BX178" s="9">
        <v>-41343</v>
      </c>
      <c r="BY178" s="9">
        <v>0</v>
      </c>
      <c r="BZ178" s="9">
        <v>3183003</v>
      </c>
      <c r="CA178" s="9">
        <v>3</v>
      </c>
      <c r="CB178" s="9">
        <v>32211623</v>
      </c>
      <c r="CC178" s="9">
        <v>0</v>
      </c>
      <c r="CD178" s="9">
        <v>32211623</v>
      </c>
      <c r="CE178" s="9">
        <v>6800</v>
      </c>
      <c r="CF178" s="9">
        <v>0</v>
      </c>
      <c r="CG178" s="9">
        <v>6800</v>
      </c>
      <c r="CH178" s="9">
        <v>80324437.18</v>
      </c>
      <c r="CI178" s="9">
        <v>1612358.36</v>
      </c>
      <c r="CJ178" s="9">
        <v>0</v>
      </c>
      <c r="CK178" s="9">
        <v>81936795.54</v>
      </c>
      <c r="CL178" s="9">
        <v>12049.53</v>
      </c>
      <c r="CM178" s="9"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4324.39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36255774.2</v>
      </c>
      <c r="DB178" s="9">
        <v>0</v>
      </c>
      <c r="DC178" s="9">
        <v>0</v>
      </c>
      <c r="DD178" s="9">
        <v>0</v>
      </c>
      <c r="DE178" s="9">
        <v>0</v>
      </c>
      <c r="DF178" s="9">
        <v>36255774.2</v>
      </c>
      <c r="DG178" s="9">
        <v>32630196.780000005</v>
      </c>
      <c r="DH178" s="9">
        <v>0</v>
      </c>
      <c r="DI178" s="9">
        <v>32630196.780000005</v>
      </c>
      <c r="DJ178" s="9">
        <v>3224346</v>
      </c>
      <c r="DK178" s="9">
        <v>3224346</v>
      </c>
      <c r="DL178" s="9">
        <v>0</v>
      </c>
      <c r="DM178" s="9">
        <v>-41343</v>
      </c>
      <c r="DN178" s="9">
        <v>0</v>
      </c>
      <c r="DO178" s="9">
        <v>3183003</v>
      </c>
      <c r="DP178">
        <v>2849</v>
      </c>
      <c r="DQ178">
        <f t="shared" si="2"/>
        <v>0</v>
      </c>
    </row>
    <row r="179" spans="1:121" ht="15">
      <c r="A179" s="9">
        <v>2856</v>
      </c>
      <c r="B179" s="9" t="s">
        <v>686</v>
      </c>
      <c r="C179" s="9">
        <v>855</v>
      </c>
      <c r="D179" s="9">
        <v>847</v>
      </c>
      <c r="E179" s="9">
        <v>1702</v>
      </c>
      <c r="F179" s="9">
        <v>851</v>
      </c>
      <c r="G179" s="9">
        <v>57</v>
      </c>
      <c r="H179" s="9">
        <v>0</v>
      </c>
      <c r="I179" s="9">
        <v>908</v>
      </c>
      <c r="J179" s="9">
        <v>12383314.24</v>
      </c>
      <c r="K179" s="9">
        <v>2497945</v>
      </c>
      <c r="L179" s="9">
        <v>7836554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2048815.24</v>
      </c>
      <c r="S179" s="9">
        <v>12047115.57</v>
      </c>
      <c r="T179" s="9">
        <v>11944.95</v>
      </c>
      <c r="U179" s="9">
        <v>0</v>
      </c>
      <c r="V179" s="9">
        <v>0</v>
      </c>
      <c r="W179" s="9">
        <v>12035170.62</v>
      </c>
      <c r="X179" s="9">
        <v>2048815.24</v>
      </c>
      <c r="Y179" s="9">
        <v>0</v>
      </c>
      <c r="Z179" s="9">
        <v>9986355.38</v>
      </c>
      <c r="AA179" s="9">
        <v>1330560.22</v>
      </c>
      <c r="AB179" s="9">
        <v>11944.95</v>
      </c>
      <c r="AC179" s="9">
        <v>1223753</v>
      </c>
      <c r="AD179" s="9">
        <v>0</v>
      </c>
      <c r="AE179" s="9">
        <v>0</v>
      </c>
      <c r="AF179" s="9">
        <v>94862.27</v>
      </c>
      <c r="AG179" s="9">
        <v>1366688.7</v>
      </c>
      <c r="AH179" s="9">
        <v>0</v>
      </c>
      <c r="AI179" s="9">
        <v>0</v>
      </c>
      <c r="AJ179" s="9">
        <v>0</v>
      </c>
      <c r="AK179" s="9">
        <v>1271826.43</v>
      </c>
      <c r="AL179" s="9">
        <v>11258181.81</v>
      </c>
      <c r="AM179" s="9">
        <v>0</v>
      </c>
      <c r="AN179" s="9">
        <v>0</v>
      </c>
      <c r="AO179" s="9">
        <v>11258181.81</v>
      </c>
      <c r="AP179" s="9">
        <v>11258181.81</v>
      </c>
      <c r="AQ179" s="9">
        <v>1000</v>
      </c>
      <c r="AR179" s="9">
        <v>908000</v>
      </c>
      <c r="AS179" s="9">
        <v>908000</v>
      </c>
      <c r="AT179" s="9">
        <v>9498</v>
      </c>
      <c r="AU179" s="9">
        <v>8624184</v>
      </c>
      <c r="AV179" s="9">
        <v>7716184</v>
      </c>
      <c r="AW179" s="9">
        <v>2633997.8100000005</v>
      </c>
      <c r="AX179" s="9">
        <v>289592</v>
      </c>
      <c r="AY179" s="9">
        <v>262949868</v>
      </c>
      <c r="AZ179" s="9">
        <v>1930000</v>
      </c>
      <c r="BA179" s="9">
        <v>1752440000</v>
      </c>
      <c r="BB179" s="9">
        <v>0.00051813</v>
      </c>
      <c r="BC179" s="9">
        <v>1489490132</v>
      </c>
      <c r="BD179" s="9">
        <v>771749.52</v>
      </c>
      <c r="BE179" s="9">
        <v>968209</v>
      </c>
      <c r="BF179" s="9">
        <v>879133772</v>
      </c>
      <c r="BG179" s="9">
        <v>0.00877703</v>
      </c>
      <c r="BH179" s="9">
        <v>616183904</v>
      </c>
      <c r="BI179" s="9">
        <v>5408264.61</v>
      </c>
      <c r="BJ179" s="9">
        <v>564023</v>
      </c>
      <c r="BK179" s="9">
        <v>512132884</v>
      </c>
      <c r="BL179" s="9">
        <v>0.00514319</v>
      </c>
      <c r="BM179" s="9">
        <v>249183016</v>
      </c>
      <c r="BN179" s="9">
        <v>1281595.6</v>
      </c>
      <c r="BO179" s="9">
        <v>7461610</v>
      </c>
      <c r="BP179" s="9">
        <v>0</v>
      </c>
      <c r="BQ179" s="9">
        <v>0</v>
      </c>
      <c r="BR179" s="9">
        <v>-95674</v>
      </c>
      <c r="BS179" s="9">
        <v>-13</v>
      </c>
      <c r="BT179" s="9">
        <v>0</v>
      </c>
      <c r="BU179" s="9">
        <v>7365923</v>
      </c>
      <c r="BV179" s="9"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7365923</v>
      </c>
      <c r="CC179" s="9">
        <v>0</v>
      </c>
      <c r="CD179" s="9">
        <v>7365923</v>
      </c>
      <c r="CE179" s="9">
        <v>908</v>
      </c>
      <c r="CF179" s="9">
        <v>0</v>
      </c>
      <c r="CG179" s="9">
        <v>908</v>
      </c>
      <c r="CH179" s="9">
        <v>9986355.38</v>
      </c>
      <c r="CI179" s="9">
        <v>1271826.43</v>
      </c>
      <c r="CJ179" s="9">
        <v>0</v>
      </c>
      <c r="CK179" s="9">
        <v>11258181.81</v>
      </c>
      <c r="CL179" s="9">
        <v>12398.88</v>
      </c>
      <c r="CM179" s="9"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8217.63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7823198.98</v>
      </c>
      <c r="DB179" s="9">
        <v>0</v>
      </c>
      <c r="DC179" s="9">
        <v>0</v>
      </c>
      <c r="DD179" s="9">
        <v>0</v>
      </c>
      <c r="DE179" s="9">
        <v>0</v>
      </c>
      <c r="DF179" s="9">
        <v>7823198.98</v>
      </c>
      <c r="DG179" s="9">
        <v>7040879.082</v>
      </c>
      <c r="DH179" s="9">
        <v>0</v>
      </c>
      <c r="DI179" s="9">
        <v>7461609.73</v>
      </c>
      <c r="DJ179" s="9">
        <v>0</v>
      </c>
      <c r="DK179" s="9">
        <v>0</v>
      </c>
      <c r="DL179" s="9">
        <v>0</v>
      </c>
      <c r="DM179" s="9">
        <v>0</v>
      </c>
      <c r="DN179" s="9">
        <v>0</v>
      </c>
      <c r="DO179" s="9">
        <v>0</v>
      </c>
      <c r="DP179">
        <v>2856</v>
      </c>
      <c r="DQ179">
        <f t="shared" si="2"/>
        <v>0</v>
      </c>
    </row>
    <row r="180" spans="1:121" ht="15">
      <c r="A180" s="9">
        <v>2863</v>
      </c>
      <c r="B180" s="9" t="s">
        <v>333</v>
      </c>
      <c r="C180" s="9">
        <v>249</v>
      </c>
      <c r="D180" s="9">
        <v>246</v>
      </c>
      <c r="E180" s="9">
        <v>495</v>
      </c>
      <c r="F180" s="9">
        <v>248</v>
      </c>
      <c r="G180" s="9">
        <v>6</v>
      </c>
      <c r="H180" s="9">
        <v>0</v>
      </c>
      <c r="I180" s="9">
        <v>254</v>
      </c>
      <c r="J180" s="9">
        <v>3693866.41</v>
      </c>
      <c r="K180" s="9">
        <v>1183422</v>
      </c>
      <c r="L180" s="9">
        <v>1644490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865954.41</v>
      </c>
      <c r="S180" s="9">
        <v>3673342.1</v>
      </c>
      <c r="T180" s="9">
        <v>17196.24</v>
      </c>
      <c r="U180" s="9">
        <v>0</v>
      </c>
      <c r="V180" s="9">
        <v>0</v>
      </c>
      <c r="W180" s="9">
        <v>3656145.86</v>
      </c>
      <c r="X180" s="9">
        <v>865954.41</v>
      </c>
      <c r="Y180" s="9">
        <v>0</v>
      </c>
      <c r="Z180" s="9">
        <v>2790191.45</v>
      </c>
      <c r="AA180" s="9">
        <v>178222.24</v>
      </c>
      <c r="AB180" s="9">
        <v>17196.24</v>
      </c>
      <c r="AC180" s="9">
        <v>161026</v>
      </c>
      <c r="AD180" s="9">
        <v>0</v>
      </c>
      <c r="AE180" s="9">
        <v>0</v>
      </c>
      <c r="AF180" s="9">
        <v>0</v>
      </c>
      <c r="AG180" s="9">
        <v>178221.8</v>
      </c>
      <c r="AH180" s="9">
        <v>0</v>
      </c>
      <c r="AI180" s="9">
        <v>0</v>
      </c>
      <c r="AJ180" s="9">
        <v>0</v>
      </c>
      <c r="AK180" s="9">
        <v>178221.8</v>
      </c>
      <c r="AL180" s="9">
        <v>2968413.25</v>
      </c>
      <c r="AM180" s="9">
        <v>0</v>
      </c>
      <c r="AN180" s="9">
        <v>0</v>
      </c>
      <c r="AO180" s="9">
        <v>2968413.25</v>
      </c>
      <c r="AP180" s="9">
        <v>2968413.25</v>
      </c>
      <c r="AQ180" s="9">
        <v>1000</v>
      </c>
      <c r="AR180" s="9">
        <v>254000</v>
      </c>
      <c r="AS180" s="9">
        <v>254000</v>
      </c>
      <c r="AT180" s="9">
        <v>9498</v>
      </c>
      <c r="AU180" s="9">
        <v>2412492</v>
      </c>
      <c r="AV180" s="9">
        <v>2158492</v>
      </c>
      <c r="AW180" s="9">
        <v>555921.25</v>
      </c>
      <c r="AX180" s="9">
        <v>408861</v>
      </c>
      <c r="AY180" s="9">
        <v>103850604</v>
      </c>
      <c r="AZ180" s="9">
        <v>1930000</v>
      </c>
      <c r="BA180" s="9">
        <v>490220000</v>
      </c>
      <c r="BB180" s="9">
        <v>0.00051813</v>
      </c>
      <c r="BC180" s="9">
        <v>386369396</v>
      </c>
      <c r="BD180" s="9">
        <v>200189.58</v>
      </c>
      <c r="BE180" s="9">
        <v>968209</v>
      </c>
      <c r="BF180" s="9">
        <v>245925086</v>
      </c>
      <c r="BG180" s="9">
        <v>0.00877703</v>
      </c>
      <c r="BH180" s="9">
        <v>142074482</v>
      </c>
      <c r="BI180" s="9">
        <v>1246991.99</v>
      </c>
      <c r="BJ180" s="9">
        <v>564023</v>
      </c>
      <c r="BK180" s="9">
        <v>143261842</v>
      </c>
      <c r="BL180" s="9">
        <v>0.00388046</v>
      </c>
      <c r="BM180" s="9">
        <v>39411238</v>
      </c>
      <c r="BN180" s="9">
        <v>152933.73</v>
      </c>
      <c r="BO180" s="9">
        <v>1600115</v>
      </c>
      <c r="BP180" s="9">
        <v>0</v>
      </c>
      <c r="BQ180" s="9">
        <v>0</v>
      </c>
      <c r="BR180" s="9">
        <v>-20517</v>
      </c>
      <c r="BS180" s="9">
        <v>-5</v>
      </c>
      <c r="BT180" s="9">
        <v>0</v>
      </c>
      <c r="BU180" s="9">
        <v>1579593</v>
      </c>
      <c r="BV180" s="9"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1579593</v>
      </c>
      <c r="CC180" s="9">
        <v>0</v>
      </c>
      <c r="CD180" s="9">
        <v>1579593</v>
      </c>
      <c r="CE180" s="9">
        <v>254</v>
      </c>
      <c r="CF180" s="9">
        <v>0</v>
      </c>
      <c r="CG180" s="9">
        <v>254</v>
      </c>
      <c r="CH180" s="9">
        <v>2790191.45</v>
      </c>
      <c r="CI180" s="9">
        <v>178221.8</v>
      </c>
      <c r="CJ180" s="9">
        <v>0</v>
      </c>
      <c r="CK180" s="9">
        <v>2968413.25</v>
      </c>
      <c r="CL180" s="9">
        <v>11686.67</v>
      </c>
      <c r="CM180" s="9"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6299.67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1637889.88</v>
      </c>
      <c r="DB180" s="9">
        <v>0</v>
      </c>
      <c r="DC180" s="9">
        <v>0</v>
      </c>
      <c r="DD180" s="9">
        <v>0</v>
      </c>
      <c r="DE180" s="9">
        <v>0</v>
      </c>
      <c r="DF180" s="9">
        <v>1637889.88</v>
      </c>
      <c r="DG180" s="9">
        <v>1474100.892</v>
      </c>
      <c r="DH180" s="9">
        <v>0</v>
      </c>
      <c r="DI180" s="9">
        <v>1600115.3</v>
      </c>
      <c r="DJ180" s="9">
        <v>0</v>
      </c>
      <c r="DK180" s="9">
        <v>0</v>
      </c>
      <c r="DL180" s="9">
        <v>0</v>
      </c>
      <c r="DM180" s="9">
        <v>0</v>
      </c>
      <c r="DN180" s="9">
        <v>0</v>
      </c>
      <c r="DO180" s="9">
        <v>0</v>
      </c>
      <c r="DP180">
        <v>2863</v>
      </c>
      <c r="DQ180">
        <f t="shared" si="2"/>
        <v>0</v>
      </c>
    </row>
    <row r="181" spans="1:121" ht="15">
      <c r="A181" s="9">
        <v>3862</v>
      </c>
      <c r="B181" s="9" t="s">
        <v>334</v>
      </c>
      <c r="C181" s="9">
        <v>439</v>
      </c>
      <c r="D181" s="9">
        <v>442</v>
      </c>
      <c r="E181" s="9">
        <v>881</v>
      </c>
      <c r="F181" s="9">
        <v>441</v>
      </c>
      <c r="G181" s="9">
        <v>9</v>
      </c>
      <c r="H181" s="9">
        <v>0</v>
      </c>
      <c r="I181" s="9">
        <v>450</v>
      </c>
      <c r="J181" s="9">
        <v>5891045.66</v>
      </c>
      <c r="K181" s="9">
        <v>5007814</v>
      </c>
      <c r="L181" s="9">
        <v>111936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771295.66</v>
      </c>
      <c r="S181" s="9">
        <v>5935040.62</v>
      </c>
      <c r="T181" s="9">
        <v>0</v>
      </c>
      <c r="U181" s="9">
        <v>0</v>
      </c>
      <c r="V181" s="9">
        <v>0</v>
      </c>
      <c r="W181" s="9">
        <v>5935040.62</v>
      </c>
      <c r="X181" s="9">
        <v>771295.66</v>
      </c>
      <c r="Y181" s="9">
        <v>0</v>
      </c>
      <c r="Z181" s="9">
        <v>5163744.96</v>
      </c>
      <c r="AA181" s="9">
        <v>987631.09</v>
      </c>
      <c r="AB181" s="9">
        <v>0</v>
      </c>
      <c r="AC181" s="9">
        <v>987624</v>
      </c>
      <c r="AD181" s="9">
        <v>0</v>
      </c>
      <c r="AE181" s="9">
        <v>0</v>
      </c>
      <c r="AF181" s="9">
        <v>7.09</v>
      </c>
      <c r="AG181" s="9">
        <v>1008969.38</v>
      </c>
      <c r="AH181" s="9">
        <v>0</v>
      </c>
      <c r="AI181" s="9">
        <v>0</v>
      </c>
      <c r="AJ181" s="9">
        <v>0</v>
      </c>
      <c r="AK181" s="9">
        <v>1008962.29</v>
      </c>
      <c r="AL181" s="9">
        <v>6172707.25</v>
      </c>
      <c r="AM181" s="9">
        <v>0</v>
      </c>
      <c r="AN181" s="9">
        <v>0</v>
      </c>
      <c r="AO181" s="9">
        <v>6172707.25</v>
      </c>
      <c r="AP181" s="9">
        <v>6172707.25</v>
      </c>
      <c r="AQ181" s="9">
        <v>1000</v>
      </c>
      <c r="AR181" s="9">
        <v>450000</v>
      </c>
      <c r="AS181" s="9">
        <v>450000</v>
      </c>
      <c r="AT181" s="9">
        <v>9498</v>
      </c>
      <c r="AU181" s="9">
        <v>4274100</v>
      </c>
      <c r="AV181" s="9">
        <v>3824100</v>
      </c>
      <c r="AW181" s="9">
        <v>1898607.25</v>
      </c>
      <c r="AX181" s="9">
        <v>2203752</v>
      </c>
      <c r="AY181" s="9">
        <v>991688377</v>
      </c>
      <c r="AZ181" s="9">
        <v>2895000</v>
      </c>
      <c r="BA181" s="9">
        <v>1302750000</v>
      </c>
      <c r="BB181" s="9">
        <v>0.00034542</v>
      </c>
      <c r="BC181" s="9">
        <v>311061623</v>
      </c>
      <c r="BD181" s="9">
        <v>107446.91</v>
      </c>
      <c r="BE181" s="9">
        <v>1452313</v>
      </c>
      <c r="BF181" s="9">
        <v>653540850</v>
      </c>
      <c r="BG181" s="9">
        <v>0.00585136</v>
      </c>
      <c r="BH181" s="9">
        <v>-338147527</v>
      </c>
      <c r="BI181" s="9">
        <v>-1978622.91</v>
      </c>
      <c r="BJ181" s="9">
        <v>846034</v>
      </c>
      <c r="BK181" s="9">
        <v>380715300</v>
      </c>
      <c r="BL181" s="9">
        <v>0.00498695</v>
      </c>
      <c r="BM181" s="9">
        <v>-610973077</v>
      </c>
      <c r="BN181" s="9">
        <v>-3046892.19</v>
      </c>
      <c r="BO181" s="9">
        <v>107447</v>
      </c>
      <c r="BP181" s="9">
        <v>0</v>
      </c>
      <c r="BQ181" s="9">
        <v>0</v>
      </c>
      <c r="BR181" s="9">
        <v>-1378</v>
      </c>
      <c r="BS181" s="9">
        <v>0</v>
      </c>
      <c r="BT181" s="9">
        <v>0</v>
      </c>
      <c r="BU181" s="9">
        <v>106069</v>
      </c>
      <c r="BV181" s="9"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106069</v>
      </c>
      <c r="CC181" s="9">
        <v>0</v>
      </c>
      <c r="CD181" s="9">
        <v>106069</v>
      </c>
      <c r="CE181" s="9">
        <v>450</v>
      </c>
      <c r="CF181" s="9">
        <v>0</v>
      </c>
      <c r="CG181" s="9">
        <v>450</v>
      </c>
      <c r="CH181" s="9">
        <v>5163744.96</v>
      </c>
      <c r="CI181" s="9">
        <v>1008962.29</v>
      </c>
      <c r="CJ181" s="9">
        <v>0</v>
      </c>
      <c r="CK181" s="9">
        <v>6172707.25</v>
      </c>
      <c r="CL181" s="9">
        <v>13717.13</v>
      </c>
      <c r="CM181" s="9"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238.77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107197.31</v>
      </c>
      <c r="DB181" s="9">
        <v>6217.68</v>
      </c>
      <c r="DC181" s="9">
        <v>0</v>
      </c>
      <c r="DD181" s="9">
        <v>0</v>
      </c>
      <c r="DE181" s="9">
        <v>0</v>
      </c>
      <c r="DF181" s="9">
        <v>113414.98999999999</v>
      </c>
      <c r="DG181" s="9">
        <v>102073.491</v>
      </c>
      <c r="DH181" s="9">
        <v>0</v>
      </c>
      <c r="DI181" s="9">
        <v>107446.91</v>
      </c>
      <c r="DJ181" s="9">
        <v>0</v>
      </c>
      <c r="DK181" s="9">
        <v>0</v>
      </c>
      <c r="DL181" s="9">
        <v>0</v>
      </c>
      <c r="DM181" s="9">
        <v>0</v>
      </c>
      <c r="DN181" s="9">
        <v>0</v>
      </c>
      <c r="DO181" s="9">
        <v>0</v>
      </c>
      <c r="DP181">
        <v>3862</v>
      </c>
      <c r="DQ181">
        <f t="shared" si="2"/>
        <v>0</v>
      </c>
    </row>
    <row r="182" spans="1:121" ht="15">
      <c r="A182" s="9">
        <v>2885</v>
      </c>
      <c r="B182" s="9" t="s">
        <v>335</v>
      </c>
      <c r="C182" s="9">
        <v>2020</v>
      </c>
      <c r="D182" s="9">
        <v>2015</v>
      </c>
      <c r="E182" s="9">
        <v>4035</v>
      </c>
      <c r="F182" s="9">
        <v>2018</v>
      </c>
      <c r="G182" s="9">
        <v>13</v>
      </c>
      <c r="H182" s="9">
        <v>0</v>
      </c>
      <c r="I182" s="9">
        <v>2031</v>
      </c>
      <c r="J182" s="9">
        <v>22962930.47</v>
      </c>
      <c r="K182" s="9">
        <v>14111388.7</v>
      </c>
      <c r="L182" s="9">
        <v>6004801</v>
      </c>
      <c r="M182" s="9">
        <v>0</v>
      </c>
      <c r="N182" s="9">
        <v>0</v>
      </c>
      <c r="O182" s="9">
        <v>0</v>
      </c>
      <c r="P182" s="9">
        <v>0</v>
      </c>
      <c r="Q182" s="9">
        <v>185.02</v>
      </c>
      <c r="R182" s="9">
        <v>2846555.75</v>
      </c>
      <c r="S182" s="9">
        <v>22063244.81</v>
      </c>
      <c r="T182" s="9">
        <v>0</v>
      </c>
      <c r="U182" s="9">
        <v>0</v>
      </c>
      <c r="V182" s="9">
        <v>4565.55</v>
      </c>
      <c r="W182" s="9">
        <v>22058679.26</v>
      </c>
      <c r="X182" s="9">
        <v>2846555.75</v>
      </c>
      <c r="Y182" s="9">
        <v>0</v>
      </c>
      <c r="Z182" s="9">
        <v>19212123.51</v>
      </c>
      <c r="AA182" s="9">
        <v>1995213.1</v>
      </c>
      <c r="AB182" s="9">
        <v>0</v>
      </c>
      <c r="AC182" s="9">
        <v>1458000</v>
      </c>
      <c r="AD182" s="9">
        <v>0</v>
      </c>
      <c r="AE182" s="9">
        <v>530000</v>
      </c>
      <c r="AF182" s="9">
        <v>7213.1</v>
      </c>
      <c r="AG182" s="9">
        <v>2222592.52</v>
      </c>
      <c r="AH182" s="9">
        <v>0</v>
      </c>
      <c r="AI182" s="9">
        <v>514740.59</v>
      </c>
      <c r="AJ182" s="9">
        <v>0</v>
      </c>
      <c r="AK182" s="9">
        <v>1700638.83</v>
      </c>
      <c r="AL182" s="9">
        <v>20912762.340000004</v>
      </c>
      <c r="AM182" s="9">
        <v>0</v>
      </c>
      <c r="AN182" s="9">
        <v>0</v>
      </c>
      <c r="AO182" s="9">
        <v>20912762.340000004</v>
      </c>
      <c r="AP182" s="9">
        <v>20912762.340000004</v>
      </c>
      <c r="AQ182" s="9">
        <v>1000</v>
      </c>
      <c r="AR182" s="9">
        <v>2031000</v>
      </c>
      <c r="AS182" s="9">
        <v>2031000</v>
      </c>
      <c r="AT182" s="9">
        <v>9498</v>
      </c>
      <c r="AU182" s="9">
        <v>19290438</v>
      </c>
      <c r="AV182" s="9">
        <v>17259438</v>
      </c>
      <c r="AW182" s="9">
        <v>1622324.3400000036</v>
      </c>
      <c r="AX182" s="9">
        <v>1236012</v>
      </c>
      <c r="AY182" s="9">
        <v>2510339494</v>
      </c>
      <c r="AZ182" s="9">
        <v>2895000</v>
      </c>
      <c r="BA182" s="9">
        <v>5879745000</v>
      </c>
      <c r="BB182" s="9">
        <v>0.00034542</v>
      </c>
      <c r="BC182" s="9">
        <v>3369405506</v>
      </c>
      <c r="BD182" s="9">
        <v>1163860.05</v>
      </c>
      <c r="BE182" s="9">
        <v>1452313</v>
      </c>
      <c r="BF182" s="9">
        <v>2949647703</v>
      </c>
      <c r="BG182" s="9">
        <v>0.00585136</v>
      </c>
      <c r="BH182" s="9">
        <v>439308209</v>
      </c>
      <c r="BI182" s="9">
        <v>2570550.48</v>
      </c>
      <c r="BJ182" s="9">
        <v>846034</v>
      </c>
      <c r="BK182" s="9">
        <v>1718295054</v>
      </c>
      <c r="BL182" s="9">
        <v>0.00094415</v>
      </c>
      <c r="BM182" s="9">
        <v>-792044440</v>
      </c>
      <c r="BN182" s="9">
        <v>-747808.76</v>
      </c>
      <c r="BO182" s="9">
        <v>2986602</v>
      </c>
      <c r="BP182" s="9">
        <v>0</v>
      </c>
      <c r="BQ182" s="9">
        <v>0</v>
      </c>
      <c r="BR182" s="9">
        <v>-38295</v>
      </c>
      <c r="BS182" s="9">
        <v>47523</v>
      </c>
      <c r="BT182" s="9">
        <v>0</v>
      </c>
      <c r="BU182" s="9">
        <v>2995830</v>
      </c>
      <c r="BV182" s="9">
        <v>2323896</v>
      </c>
      <c r="BW182" s="9">
        <v>0</v>
      </c>
      <c r="BX182" s="9">
        <v>-29797</v>
      </c>
      <c r="BY182" s="9">
        <v>0</v>
      </c>
      <c r="BZ182" s="9">
        <v>2294099</v>
      </c>
      <c r="CA182" s="9">
        <v>-585</v>
      </c>
      <c r="CB182" s="9">
        <v>5289344</v>
      </c>
      <c r="CC182" s="9">
        <v>-35</v>
      </c>
      <c r="CD182" s="9">
        <v>5289309</v>
      </c>
      <c r="CE182" s="9">
        <v>2031</v>
      </c>
      <c r="CF182" s="9">
        <v>0</v>
      </c>
      <c r="CG182" s="9">
        <v>2031</v>
      </c>
      <c r="CH182" s="9">
        <v>19212123.51</v>
      </c>
      <c r="CI182" s="9">
        <v>1700638.83</v>
      </c>
      <c r="CJ182" s="9">
        <v>0</v>
      </c>
      <c r="CK182" s="9">
        <v>20912762.340000004</v>
      </c>
      <c r="CL182" s="9">
        <v>10296.78</v>
      </c>
      <c r="CM182" s="9"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1470.51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5900553.27</v>
      </c>
      <c r="DB182" s="9">
        <v>0</v>
      </c>
      <c r="DC182" s="9">
        <v>0</v>
      </c>
      <c r="DD182" s="9">
        <v>0</v>
      </c>
      <c r="DE182" s="9">
        <v>0</v>
      </c>
      <c r="DF182" s="9">
        <v>5900553.27</v>
      </c>
      <c r="DG182" s="9">
        <v>5310497.943</v>
      </c>
      <c r="DH182" s="9">
        <v>0</v>
      </c>
      <c r="DI182" s="9">
        <v>5310497.943</v>
      </c>
      <c r="DJ182" s="9">
        <v>2323896</v>
      </c>
      <c r="DK182" s="9">
        <v>2323896</v>
      </c>
      <c r="DL182" s="9">
        <v>0</v>
      </c>
      <c r="DM182" s="9">
        <v>-29797</v>
      </c>
      <c r="DN182" s="9">
        <v>0</v>
      </c>
      <c r="DO182" s="9">
        <v>2294099</v>
      </c>
      <c r="DP182">
        <v>2885</v>
      </c>
      <c r="DQ182">
        <f t="shared" si="2"/>
        <v>0</v>
      </c>
    </row>
    <row r="183" spans="1:121" ht="15">
      <c r="A183" s="9">
        <v>2884</v>
      </c>
      <c r="B183" s="9" t="s">
        <v>336</v>
      </c>
      <c r="C183" s="9">
        <v>1332</v>
      </c>
      <c r="D183" s="9">
        <v>1320</v>
      </c>
      <c r="E183" s="9">
        <v>2652</v>
      </c>
      <c r="F183" s="9">
        <v>1326</v>
      </c>
      <c r="G183" s="9">
        <v>20</v>
      </c>
      <c r="H183" s="9">
        <v>0</v>
      </c>
      <c r="I183" s="9">
        <v>1346</v>
      </c>
      <c r="J183" s="9">
        <v>17536678.6</v>
      </c>
      <c r="K183" s="9">
        <v>14074834.1</v>
      </c>
      <c r="L183" s="9">
        <v>2009937</v>
      </c>
      <c r="M183" s="9">
        <v>0</v>
      </c>
      <c r="N183" s="9">
        <v>0</v>
      </c>
      <c r="O183" s="9">
        <v>0</v>
      </c>
      <c r="P183" s="9">
        <v>0</v>
      </c>
      <c r="Q183" s="9">
        <v>81.2</v>
      </c>
      <c r="R183" s="9">
        <v>1451826.3</v>
      </c>
      <c r="S183" s="9">
        <v>17125777.56</v>
      </c>
      <c r="T183" s="9">
        <v>1815</v>
      </c>
      <c r="U183" s="9">
        <v>0</v>
      </c>
      <c r="V183" s="9">
        <v>2010.69</v>
      </c>
      <c r="W183" s="9">
        <v>17121951.87</v>
      </c>
      <c r="X183" s="9">
        <v>1451826.3</v>
      </c>
      <c r="Y183" s="9">
        <v>0</v>
      </c>
      <c r="Z183" s="9">
        <v>15670125.57</v>
      </c>
      <c r="AA183" s="9">
        <v>4365682.17</v>
      </c>
      <c r="AB183" s="9">
        <v>1815</v>
      </c>
      <c r="AC183" s="9">
        <v>2932736</v>
      </c>
      <c r="AD183" s="9">
        <v>0</v>
      </c>
      <c r="AE183" s="9">
        <v>1430000</v>
      </c>
      <c r="AF183" s="9">
        <v>1131.17</v>
      </c>
      <c r="AG183" s="9">
        <v>4389658.92</v>
      </c>
      <c r="AH183" s="9">
        <v>0</v>
      </c>
      <c r="AI183" s="9">
        <v>1416926.4</v>
      </c>
      <c r="AJ183" s="9">
        <v>0</v>
      </c>
      <c r="AK183" s="9">
        <v>2971601.35</v>
      </c>
      <c r="AL183" s="9">
        <v>18641726.92</v>
      </c>
      <c r="AM183" s="9">
        <v>0</v>
      </c>
      <c r="AN183" s="9">
        <v>0</v>
      </c>
      <c r="AO183" s="9">
        <v>18641726.92</v>
      </c>
      <c r="AP183" s="9">
        <v>18641726.92</v>
      </c>
      <c r="AQ183" s="9">
        <v>1000</v>
      </c>
      <c r="AR183" s="9">
        <v>1346000</v>
      </c>
      <c r="AS183" s="9">
        <v>1346000</v>
      </c>
      <c r="AT183" s="9">
        <v>9498</v>
      </c>
      <c r="AU183" s="9">
        <v>12784308</v>
      </c>
      <c r="AV183" s="9">
        <v>11438308</v>
      </c>
      <c r="AW183" s="9">
        <v>5857418.920000002</v>
      </c>
      <c r="AX183" s="9">
        <v>2942403</v>
      </c>
      <c r="AY183" s="9">
        <v>3960474410</v>
      </c>
      <c r="AZ183" s="9">
        <v>5790000</v>
      </c>
      <c r="BA183" s="9">
        <v>7793340000</v>
      </c>
      <c r="BB183" s="9">
        <v>0.00017271</v>
      </c>
      <c r="BC183" s="9">
        <v>3832865590</v>
      </c>
      <c r="BD183" s="9">
        <v>661974.22</v>
      </c>
      <c r="BE183" s="9">
        <v>2904627</v>
      </c>
      <c r="BF183" s="9">
        <v>3909627942</v>
      </c>
      <c r="BG183" s="9">
        <v>0.00292568</v>
      </c>
      <c r="BH183" s="9">
        <v>-50846468</v>
      </c>
      <c r="BI183" s="9">
        <v>-148760.49</v>
      </c>
      <c r="BJ183" s="9">
        <v>1692069</v>
      </c>
      <c r="BK183" s="9">
        <v>2277524874</v>
      </c>
      <c r="BL183" s="9">
        <v>0.00257184</v>
      </c>
      <c r="BM183" s="9">
        <v>-1682949536</v>
      </c>
      <c r="BN183" s="9">
        <v>-4328276.93</v>
      </c>
      <c r="BO183" s="9">
        <v>661974</v>
      </c>
      <c r="BP183" s="9">
        <v>0</v>
      </c>
      <c r="BQ183" s="9">
        <v>0</v>
      </c>
      <c r="BR183" s="9">
        <v>-8488</v>
      </c>
      <c r="BS183" s="9">
        <v>0</v>
      </c>
      <c r="BT183" s="9">
        <v>0</v>
      </c>
      <c r="BU183" s="9">
        <v>653486</v>
      </c>
      <c r="BV183" s="9">
        <v>1170883</v>
      </c>
      <c r="BW183" s="9">
        <v>0</v>
      </c>
      <c r="BX183" s="9">
        <v>-15013</v>
      </c>
      <c r="BY183" s="9">
        <v>0</v>
      </c>
      <c r="BZ183" s="9">
        <v>1155870</v>
      </c>
      <c r="CA183" s="9">
        <v>0</v>
      </c>
      <c r="CB183" s="9">
        <v>1809356</v>
      </c>
      <c r="CC183" s="9">
        <v>0</v>
      </c>
      <c r="CD183" s="9">
        <v>1809356</v>
      </c>
      <c r="CE183" s="9">
        <v>1346</v>
      </c>
      <c r="CF183" s="9">
        <v>0</v>
      </c>
      <c r="CG183" s="9">
        <v>1346</v>
      </c>
      <c r="CH183" s="9">
        <v>15670125.57</v>
      </c>
      <c r="CI183" s="9">
        <v>2971601.35</v>
      </c>
      <c r="CJ183" s="9">
        <v>0</v>
      </c>
      <c r="CK183" s="9">
        <v>18641726.92</v>
      </c>
      <c r="CL183" s="9">
        <v>13849.72</v>
      </c>
      <c r="CM183" s="9"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491.81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622201.19</v>
      </c>
      <c r="DB183" s="9">
        <v>1414306.6</v>
      </c>
      <c r="DC183" s="9">
        <v>0</v>
      </c>
      <c r="DD183" s="9">
        <v>0</v>
      </c>
      <c r="DE183" s="9">
        <v>0</v>
      </c>
      <c r="DF183" s="9">
        <v>2036507.79</v>
      </c>
      <c r="DG183" s="9">
        <v>1832857.0110000002</v>
      </c>
      <c r="DH183" s="9">
        <v>0</v>
      </c>
      <c r="DI183" s="9">
        <v>1832857.0110000002</v>
      </c>
      <c r="DJ183" s="9">
        <v>1170883</v>
      </c>
      <c r="DK183" s="9">
        <v>1170883</v>
      </c>
      <c r="DL183" s="9">
        <v>0</v>
      </c>
      <c r="DM183" s="9">
        <v>-15013</v>
      </c>
      <c r="DN183" s="9">
        <v>0</v>
      </c>
      <c r="DO183" s="9">
        <v>1155870</v>
      </c>
      <c r="DP183">
        <v>2884</v>
      </c>
      <c r="DQ183">
        <f t="shared" si="2"/>
        <v>0</v>
      </c>
    </row>
    <row r="184" spans="1:121" ht="15">
      <c r="A184" s="9">
        <v>2891</v>
      </c>
      <c r="B184" s="9" t="s">
        <v>337</v>
      </c>
      <c r="C184" s="9">
        <v>377</v>
      </c>
      <c r="D184" s="9">
        <v>373</v>
      </c>
      <c r="E184" s="9">
        <v>750</v>
      </c>
      <c r="F184" s="9">
        <v>375</v>
      </c>
      <c r="G184" s="9">
        <v>5</v>
      </c>
      <c r="H184" s="9">
        <v>0</v>
      </c>
      <c r="I184" s="9">
        <v>380</v>
      </c>
      <c r="J184" s="9">
        <v>4854016.62</v>
      </c>
      <c r="K184" s="9">
        <v>3321911</v>
      </c>
      <c r="L184" s="9">
        <v>706479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825626.62</v>
      </c>
      <c r="S184" s="9">
        <v>5053222.35</v>
      </c>
      <c r="T184" s="9">
        <v>0</v>
      </c>
      <c r="U184" s="9">
        <v>0</v>
      </c>
      <c r="V184" s="9">
        <v>83.06</v>
      </c>
      <c r="W184" s="9">
        <v>5053139.29</v>
      </c>
      <c r="X184" s="9">
        <v>825626.62</v>
      </c>
      <c r="Y184" s="9">
        <v>0</v>
      </c>
      <c r="Z184" s="9">
        <v>4227512.67</v>
      </c>
      <c r="AA184" s="9">
        <v>179900.13</v>
      </c>
      <c r="AB184" s="9">
        <v>0</v>
      </c>
      <c r="AC184" s="9">
        <v>178185</v>
      </c>
      <c r="AD184" s="9">
        <v>0</v>
      </c>
      <c r="AE184" s="9">
        <v>0</v>
      </c>
      <c r="AF184" s="9">
        <v>1715.13</v>
      </c>
      <c r="AG184" s="9">
        <v>184724.1</v>
      </c>
      <c r="AH184" s="9">
        <v>0</v>
      </c>
      <c r="AI184" s="9">
        <v>0</v>
      </c>
      <c r="AJ184" s="9">
        <v>0</v>
      </c>
      <c r="AK184" s="9">
        <v>183008.97</v>
      </c>
      <c r="AL184" s="9">
        <v>4410521.64</v>
      </c>
      <c r="AM184" s="9">
        <v>0</v>
      </c>
      <c r="AN184" s="9">
        <v>0</v>
      </c>
      <c r="AO184" s="9">
        <v>4410521.64</v>
      </c>
      <c r="AP184" s="9">
        <v>4410521.64</v>
      </c>
      <c r="AQ184" s="9">
        <v>1000</v>
      </c>
      <c r="AR184" s="9">
        <v>380000</v>
      </c>
      <c r="AS184" s="9">
        <v>380000</v>
      </c>
      <c r="AT184" s="9">
        <v>9498</v>
      </c>
      <c r="AU184" s="9">
        <v>3609240</v>
      </c>
      <c r="AV184" s="9">
        <v>3229240</v>
      </c>
      <c r="AW184" s="9">
        <v>801281.6399999997</v>
      </c>
      <c r="AX184" s="9">
        <v>1025371</v>
      </c>
      <c r="AY184" s="9">
        <v>389641146</v>
      </c>
      <c r="AZ184" s="9">
        <v>1930000</v>
      </c>
      <c r="BA184" s="9">
        <v>733400000</v>
      </c>
      <c r="BB184" s="9">
        <v>0.00051813</v>
      </c>
      <c r="BC184" s="9">
        <v>343758854</v>
      </c>
      <c r="BD184" s="9">
        <v>178111.78</v>
      </c>
      <c r="BE184" s="9">
        <v>968209</v>
      </c>
      <c r="BF184" s="9">
        <v>367919420</v>
      </c>
      <c r="BG184" s="9">
        <v>0.00877703</v>
      </c>
      <c r="BH184" s="9">
        <v>-21721726</v>
      </c>
      <c r="BI184" s="9">
        <v>-190652.24</v>
      </c>
      <c r="BJ184" s="9">
        <v>564023</v>
      </c>
      <c r="BK184" s="9">
        <v>214328740</v>
      </c>
      <c r="BL184" s="9">
        <v>0.00373856</v>
      </c>
      <c r="BM184" s="9">
        <v>-175312406</v>
      </c>
      <c r="BN184" s="9">
        <v>-655415.95</v>
      </c>
      <c r="BO184" s="9">
        <v>178112</v>
      </c>
      <c r="BP184" s="9">
        <v>0</v>
      </c>
      <c r="BQ184" s="9">
        <v>0</v>
      </c>
      <c r="BR184" s="9">
        <v>-2284</v>
      </c>
      <c r="BS184" s="9">
        <v>0</v>
      </c>
      <c r="BT184" s="9">
        <v>0</v>
      </c>
      <c r="BU184" s="9">
        <v>175828</v>
      </c>
      <c r="BV184" s="9">
        <v>466125</v>
      </c>
      <c r="BW184" s="9">
        <v>0</v>
      </c>
      <c r="BX184" s="9">
        <v>-5977</v>
      </c>
      <c r="BY184" s="9">
        <v>0</v>
      </c>
      <c r="BZ184" s="9">
        <v>460148</v>
      </c>
      <c r="CA184" s="9">
        <v>0</v>
      </c>
      <c r="CB184" s="9">
        <v>635976</v>
      </c>
      <c r="CC184" s="9">
        <v>0</v>
      </c>
      <c r="CD184" s="9">
        <v>635976</v>
      </c>
      <c r="CE184" s="9">
        <v>380</v>
      </c>
      <c r="CF184" s="9">
        <v>0</v>
      </c>
      <c r="CG184" s="9">
        <v>380</v>
      </c>
      <c r="CH184" s="9">
        <v>4227512.67</v>
      </c>
      <c r="CI184" s="9">
        <v>183008.97</v>
      </c>
      <c r="CJ184" s="9">
        <v>0</v>
      </c>
      <c r="CK184" s="9">
        <v>4410521.64</v>
      </c>
      <c r="CL184" s="9">
        <v>11606.64</v>
      </c>
      <c r="CM184" s="9"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468.72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9">
        <v>177007.52</v>
      </c>
      <c r="DB184" s="9">
        <v>538811.25</v>
      </c>
      <c r="DC184" s="9">
        <v>0</v>
      </c>
      <c r="DD184" s="9">
        <v>0</v>
      </c>
      <c r="DE184" s="9">
        <v>0</v>
      </c>
      <c r="DF184" s="9">
        <v>715818.77</v>
      </c>
      <c r="DG184" s="9">
        <v>644236.893</v>
      </c>
      <c r="DH184" s="9">
        <v>0</v>
      </c>
      <c r="DI184" s="9">
        <v>644236.893</v>
      </c>
      <c r="DJ184" s="9">
        <v>466125</v>
      </c>
      <c r="DK184" s="9">
        <v>466125</v>
      </c>
      <c r="DL184" s="9">
        <v>0</v>
      </c>
      <c r="DM184" s="9">
        <v>-5977</v>
      </c>
      <c r="DN184" s="9">
        <v>0</v>
      </c>
      <c r="DO184" s="9">
        <v>460148</v>
      </c>
      <c r="DP184">
        <v>2891</v>
      </c>
      <c r="DQ184">
        <f t="shared" si="2"/>
        <v>0</v>
      </c>
    </row>
    <row r="185" spans="1:121" ht="15">
      <c r="A185" s="9">
        <v>2898</v>
      </c>
      <c r="B185" s="9" t="s">
        <v>338</v>
      </c>
      <c r="C185" s="9">
        <v>1315</v>
      </c>
      <c r="D185" s="9">
        <v>1313</v>
      </c>
      <c r="E185" s="9">
        <v>2628</v>
      </c>
      <c r="F185" s="9">
        <v>1314</v>
      </c>
      <c r="G185" s="9">
        <v>86</v>
      </c>
      <c r="H185" s="9">
        <v>0</v>
      </c>
      <c r="I185" s="9">
        <v>1400</v>
      </c>
      <c r="J185" s="9">
        <v>14515408.44</v>
      </c>
      <c r="K185" s="9">
        <v>7172807.76</v>
      </c>
      <c r="L185" s="9">
        <v>6283043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1059557.68</v>
      </c>
      <c r="S185" s="9">
        <v>13986275.61</v>
      </c>
      <c r="T185" s="9">
        <v>174729.28</v>
      </c>
      <c r="U185" s="9">
        <v>0</v>
      </c>
      <c r="V185" s="9">
        <v>2052.14</v>
      </c>
      <c r="W185" s="9">
        <v>13809494.19</v>
      </c>
      <c r="X185" s="9">
        <v>1059557.68</v>
      </c>
      <c r="Y185" s="9">
        <v>0</v>
      </c>
      <c r="Z185" s="9">
        <v>12749936.51</v>
      </c>
      <c r="AA185" s="9">
        <v>3303999.81</v>
      </c>
      <c r="AB185" s="9">
        <v>174729.28</v>
      </c>
      <c r="AC185" s="9">
        <v>1163459</v>
      </c>
      <c r="AD185" s="9">
        <v>0</v>
      </c>
      <c r="AE185" s="9">
        <v>1615000</v>
      </c>
      <c r="AF185" s="9">
        <v>350811.53</v>
      </c>
      <c r="AG185" s="9">
        <v>3314179.98</v>
      </c>
      <c r="AH185" s="9">
        <v>101653.72</v>
      </c>
      <c r="AI185" s="9">
        <v>1615000</v>
      </c>
      <c r="AJ185" s="9">
        <v>0</v>
      </c>
      <c r="AK185" s="9">
        <v>1450022.17</v>
      </c>
      <c r="AL185" s="9">
        <v>14199958.68</v>
      </c>
      <c r="AM185" s="9">
        <v>0</v>
      </c>
      <c r="AN185" s="9">
        <v>0</v>
      </c>
      <c r="AO185" s="9">
        <v>14199958.68</v>
      </c>
      <c r="AP185" s="9">
        <v>14199958.68</v>
      </c>
      <c r="AQ185" s="9">
        <v>1000</v>
      </c>
      <c r="AR185" s="9">
        <v>1400000</v>
      </c>
      <c r="AS185" s="9">
        <v>1400000</v>
      </c>
      <c r="AT185" s="9">
        <v>9498</v>
      </c>
      <c r="AU185" s="9">
        <v>13297200</v>
      </c>
      <c r="AV185" s="9">
        <v>11897200</v>
      </c>
      <c r="AW185" s="9">
        <v>902758.6799999997</v>
      </c>
      <c r="AX185" s="9">
        <v>624580</v>
      </c>
      <c r="AY185" s="9">
        <v>874412447</v>
      </c>
      <c r="AZ185" s="9">
        <v>1930000</v>
      </c>
      <c r="BA185" s="9">
        <v>2702000000</v>
      </c>
      <c r="BB185" s="9">
        <v>0.00051813</v>
      </c>
      <c r="BC185" s="9">
        <v>1827587553</v>
      </c>
      <c r="BD185" s="9">
        <v>946927.94</v>
      </c>
      <c r="BE185" s="9">
        <v>968209</v>
      </c>
      <c r="BF185" s="9">
        <v>1355492600</v>
      </c>
      <c r="BG185" s="9">
        <v>0.00877703</v>
      </c>
      <c r="BH185" s="9">
        <v>481080153</v>
      </c>
      <c r="BI185" s="9">
        <v>4222454.94</v>
      </c>
      <c r="BJ185" s="9">
        <v>564023</v>
      </c>
      <c r="BK185" s="9">
        <v>789632200</v>
      </c>
      <c r="BL185" s="9">
        <v>0.00114326</v>
      </c>
      <c r="BM185" s="9">
        <v>-84780247</v>
      </c>
      <c r="BN185" s="9">
        <v>-96925.87</v>
      </c>
      <c r="BO185" s="9">
        <v>5072457</v>
      </c>
      <c r="BP185" s="9">
        <v>0</v>
      </c>
      <c r="BQ185" s="9">
        <v>0</v>
      </c>
      <c r="BR185" s="9">
        <v>-65040</v>
      </c>
      <c r="BS185" s="9">
        <v>-43</v>
      </c>
      <c r="BT185" s="9">
        <v>0</v>
      </c>
      <c r="BU185" s="9">
        <v>5007374</v>
      </c>
      <c r="BV185" s="9">
        <v>656826</v>
      </c>
      <c r="BW185" s="9">
        <v>0</v>
      </c>
      <c r="BX185" s="9">
        <v>-8422</v>
      </c>
      <c r="BY185" s="9">
        <v>0</v>
      </c>
      <c r="BZ185" s="9">
        <v>648404</v>
      </c>
      <c r="CA185" s="9">
        <v>1</v>
      </c>
      <c r="CB185" s="9">
        <v>5655779</v>
      </c>
      <c r="CC185" s="9">
        <v>0</v>
      </c>
      <c r="CD185" s="9">
        <v>5655779</v>
      </c>
      <c r="CE185" s="9">
        <v>1400</v>
      </c>
      <c r="CF185" s="9">
        <v>0</v>
      </c>
      <c r="CG185" s="9">
        <v>1400</v>
      </c>
      <c r="CH185" s="9">
        <v>12749936.51</v>
      </c>
      <c r="CI185" s="9">
        <v>1450022.17</v>
      </c>
      <c r="CJ185" s="9">
        <v>0</v>
      </c>
      <c r="CK185" s="9">
        <v>14199958.68</v>
      </c>
      <c r="CL185" s="9">
        <v>10142.83</v>
      </c>
      <c r="CM185" s="9">
        <v>0</v>
      </c>
      <c r="CN185" s="9">
        <v>0</v>
      </c>
      <c r="CO185" s="9">
        <v>0</v>
      </c>
      <c r="CP185" s="9">
        <v>0</v>
      </c>
      <c r="CQ185" s="9">
        <v>0</v>
      </c>
      <c r="CR185" s="9">
        <v>0</v>
      </c>
      <c r="CS185" s="9">
        <v>3623.18</v>
      </c>
      <c r="CT185" s="9">
        <v>0</v>
      </c>
      <c r="CU185" s="9">
        <v>0</v>
      </c>
      <c r="CV185" s="9">
        <v>0</v>
      </c>
      <c r="CW185" s="9">
        <v>0</v>
      </c>
      <c r="CX185" s="9">
        <v>0</v>
      </c>
      <c r="CY185" s="9">
        <v>0</v>
      </c>
      <c r="CZ185" s="9">
        <v>0</v>
      </c>
      <c r="DA185" s="9">
        <v>6365869.71</v>
      </c>
      <c r="DB185" s="9">
        <v>0</v>
      </c>
      <c r="DC185" s="9">
        <v>0</v>
      </c>
      <c r="DD185" s="9">
        <v>0</v>
      </c>
      <c r="DE185" s="9">
        <v>0</v>
      </c>
      <c r="DF185" s="9">
        <v>6365869.71</v>
      </c>
      <c r="DG185" s="9">
        <v>5729282.739</v>
      </c>
      <c r="DH185" s="9">
        <v>0</v>
      </c>
      <c r="DI185" s="9">
        <v>5729282.739</v>
      </c>
      <c r="DJ185" s="9">
        <v>656826</v>
      </c>
      <c r="DK185" s="9">
        <v>656826</v>
      </c>
      <c r="DL185" s="9">
        <v>0</v>
      </c>
      <c r="DM185" s="9">
        <v>-8422</v>
      </c>
      <c r="DN185" s="9">
        <v>0</v>
      </c>
      <c r="DO185" s="9">
        <v>648404</v>
      </c>
      <c r="DP185">
        <v>2898</v>
      </c>
      <c r="DQ185">
        <f t="shared" si="2"/>
        <v>0</v>
      </c>
    </row>
    <row r="186" spans="1:121" ht="15">
      <c r="A186" s="9">
        <v>3647</v>
      </c>
      <c r="B186" s="9" t="s">
        <v>339</v>
      </c>
      <c r="C186" s="9">
        <v>813</v>
      </c>
      <c r="D186" s="9">
        <v>796</v>
      </c>
      <c r="E186" s="9">
        <v>1609</v>
      </c>
      <c r="F186" s="9">
        <v>805</v>
      </c>
      <c r="G186" s="9">
        <v>5</v>
      </c>
      <c r="H186" s="9">
        <v>0</v>
      </c>
      <c r="I186" s="9">
        <v>810</v>
      </c>
      <c r="J186" s="9">
        <v>14391325.41</v>
      </c>
      <c r="K186" s="9">
        <v>11724243</v>
      </c>
      <c r="L186" s="9">
        <v>103825</v>
      </c>
      <c r="M186" s="9">
        <v>195203</v>
      </c>
      <c r="N186" s="9">
        <v>0</v>
      </c>
      <c r="O186" s="9">
        <v>0</v>
      </c>
      <c r="P186" s="9">
        <v>0</v>
      </c>
      <c r="Q186" s="9">
        <v>0</v>
      </c>
      <c r="R186" s="9">
        <v>2368054.41</v>
      </c>
      <c r="S186" s="9">
        <v>13747280.97</v>
      </c>
      <c r="T186" s="9">
        <v>335000</v>
      </c>
      <c r="U186" s="9">
        <v>0</v>
      </c>
      <c r="V186" s="9">
        <v>2444.96</v>
      </c>
      <c r="W186" s="9">
        <v>13409836.01</v>
      </c>
      <c r="X186" s="9">
        <v>2368054.41</v>
      </c>
      <c r="Y186" s="9">
        <v>0</v>
      </c>
      <c r="Z186" s="9">
        <v>11041781.6</v>
      </c>
      <c r="AA186" s="9">
        <v>5789110.24</v>
      </c>
      <c r="AB186" s="9">
        <v>335000</v>
      </c>
      <c r="AC186" s="9">
        <v>938439</v>
      </c>
      <c r="AD186" s="9">
        <v>0</v>
      </c>
      <c r="AE186" s="9">
        <v>4514659.7</v>
      </c>
      <c r="AF186" s="9">
        <v>1011.54</v>
      </c>
      <c r="AG186" s="9">
        <v>5909615</v>
      </c>
      <c r="AH186" s="9">
        <v>0</v>
      </c>
      <c r="AI186" s="9">
        <v>4514659.7</v>
      </c>
      <c r="AJ186" s="9">
        <v>0</v>
      </c>
      <c r="AK186" s="9">
        <v>1393943.76</v>
      </c>
      <c r="AL186" s="9">
        <v>12435725.36</v>
      </c>
      <c r="AM186" s="9">
        <v>0</v>
      </c>
      <c r="AN186" s="9">
        <v>195203</v>
      </c>
      <c r="AO186" s="9">
        <v>12240522.36</v>
      </c>
      <c r="AP186" s="9">
        <v>12240522.36</v>
      </c>
      <c r="AQ186" s="9">
        <v>1000</v>
      </c>
      <c r="AR186" s="9">
        <v>810000</v>
      </c>
      <c r="AS186" s="9">
        <v>810000</v>
      </c>
      <c r="AT186" s="9">
        <v>9498</v>
      </c>
      <c r="AU186" s="9">
        <v>7693380</v>
      </c>
      <c r="AV186" s="9">
        <v>6883380</v>
      </c>
      <c r="AW186" s="9">
        <v>4547142.359999999</v>
      </c>
      <c r="AX186" s="9">
        <v>7910704</v>
      </c>
      <c r="AY186" s="9">
        <v>6407670540</v>
      </c>
      <c r="AZ186" s="9">
        <v>5790000</v>
      </c>
      <c r="BA186" s="9">
        <v>4689900000</v>
      </c>
      <c r="BB186" s="9">
        <v>0.00017271</v>
      </c>
      <c r="BC186" s="9">
        <v>-1717770540</v>
      </c>
      <c r="BD186" s="9">
        <v>0</v>
      </c>
      <c r="BE186" s="9">
        <v>2904627</v>
      </c>
      <c r="BF186" s="9">
        <v>2352747870</v>
      </c>
      <c r="BG186" s="9">
        <v>0.00292568</v>
      </c>
      <c r="BH186" s="9">
        <v>-4054922670</v>
      </c>
      <c r="BI186" s="9">
        <v>-11863406.16</v>
      </c>
      <c r="BJ186" s="9">
        <v>1692069</v>
      </c>
      <c r="BK186" s="9">
        <v>1370575890</v>
      </c>
      <c r="BL186" s="9">
        <v>0.00331769</v>
      </c>
      <c r="BM186" s="9">
        <v>-5037094650</v>
      </c>
      <c r="BN186" s="9">
        <v>-16711518.55</v>
      </c>
      <c r="BO186" s="9">
        <v>0</v>
      </c>
      <c r="BP186" s="9">
        <v>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9">
        <v>94679</v>
      </c>
      <c r="BW186" s="9">
        <v>0</v>
      </c>
      <c r="BX186" s="9">
        <v>-1214</v>
      </c>
      <c r="BY186" s="9">
        <v>0</v>
      </c>
      <c r="BZ186" s="9">
        <v>93465</v>
      </c>
      <c r="CA186" s="9">
        <v>0</v>
      </c>
      <c r="CB186" s="9">
        <v>93465</v>
      </c>
      <c r="CC186" s="9">
        <v>0</v>
      </c>
      <c r="CD186" s="9">
        <v>93465</v>
      </c>
      <c r="CE186" s="9">
        <v>810</v>
      </c>
      <c r="CF186" s="9">
        <v>0</v>
      </c>
      <c r="CG186" s="9">
        <v>810</v>
      </c>
      <c r="CH186" s="9">
        <v>11041781.6</v>
      </c>
      <c r="CI186" s="9">
        <v>1393943.76</v>
      </c>
      <c r="CJ186" s="9">
        <v>0</v>
      </c>
      <c r="CK186" s="9">
        <v>12435725.36</v>
      </c>
      <c r="CL186" s="9">
        <v>15352.75</v>
      </c>
      <c r="CM186" s="9">
        <v>0</v>
      </c>
      <c r="CN186" s="9">
        <v>0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9">
        <v>0</v>
      </c>
      <c r="DA186" s="9">
        <v>0</v>
      </c>
      <c r="DB186" s="9">
        <v>105198.39</v>
      </c>
      <c r="DC186" s="9">
        <v>0</v>
      </c>
      <c r="DD186" s="9">
        <v>0</v>
      </c>
      <c r="DE186" s="9">
        <v>0</v>
      </c>
      <c r="DF186" s="9">
        <v>105198.39</v>
      </c>
      <c r="DG186" s="9">
        <v>94678.551</v>
      </c>
      <c r="DH186" s="9">
        <v>0</v>
      </c>
      <c r="DI186" s="9">
        <v>94678.551</v>
      </c>
      <c r="DJ186" s="9">
        <v>94679</v>
      </c>
      <c r="DK186" s="9">
        <v>94679</v>
      </c>
      <c r="DL186" s="9">
        <v>0</v>
      </c>
      <c r="DM186" s="9">
        <v>-1214</v>
      </c>
      <c r="DN186" s="9">
        <v>0</v>
      </c>
      <c r="DO186" s="9">
        <v>93465</v>
      </c>
      <c r="DP186">
        <v>3647</v>
      </c>
      <c r="DQ186">
        <f t="shared" si="2"/>
        <v>0</v>
      </c>
    </row>
    <row r="187" spans="1:121" ht="15">
      <c r="A187" s="9">
        <v>2912</v>
      </c>
      <c r="B187" s="9" t="s">
        <v>340</v>
      </c>
      <c r="C187" s="9">
        <v>916</v>
      </c>
      <c r="D187" s="9">
        <v>917</v>
      </c>
      <c r="E187" s="9">
        <v>1833</v>
      </c>
      <c r="F187" s="9">
        <v>917</v>
      </c>
      <c r="G187" s="9">
        <v>4</v>
      </c>
      <c r="H187" s="9">
        <v>0</v>
      </c>
      <c r="I187" s="9">
        <v>921</v>
      </c>
      <c r="J187" s="9">
        <v>10938729.89</v>
      </c>
      <c r="K187" s="9">
        <v>4045237</v>
      </c>
      <c r="L187" s="9">
        <v>6124226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769266.89</v>
      </c>
      <c r="S187" s="9">
        <v>10900992.76</v>
      </c>
      <c r="T187" s="9">
        <v>368906.82</v>
      </c>
      <c r="U187" s="9">
        <v>0</v>
      </c>
      <c r="V187" s="9">
        <v>4691.38</v>
      </c>
      <c r="W187" s="9">
        <v>10527394.56</v>
      </c>
      <c r="X187" s="9">
        <v>769266.89</v>
      </c>
      <c r="Y187" s="9">
        <v>0</v>
      </c>
      <c r="Z187" s="9">
        <v>9758127.67</v>
      </c>
      <c r="AA187" s="9">
        <v>368906.82</v>
      </c>
      <c r="AB187" s="9">
        <v>368906.82</v>
      </c>
      <c r="AC187" s="9">
        <v>0</v>
      </c>
      <c r="AD187" s="9">
        <v>0</v>
      </c>
      <c r="AE187" s="9">
        <v>0</v>
      </c>
      <c r="AF187" s="9">
        <v>0</v>
      </c>
      <c r="AG187" s="9">
        <v>423934.42</v>
      </c>
      <c r="AH187" s="9">
        <v>0</v>
      </c>
      <c r="AI187" s="9">
        <v>0</v>
      </c>
      <c r="AJ187" s="9">
        <v>0</v>
      </c>
      <c r="AK187" s="9">
        <v>423934.42</v>
      </c>
      <c r="AL187" s="9">
        <v>10182062.09</v>
      </c>
      <c r="AM187" s="9">
        <v>0</v>
      </c>
      <c r="AN187" s="9">
        <v>0</v>
      </c>
      <c r="AO187" s="9">
        <v>10182062.09</v>
      </c>
      <c r="AP187" s="9">
        <v>10182062.09</v>
      </c>
      <c r="AQ187" s="9">
        <v>1000</v>
      </c>
      <c r="AR187" s="9">
        <v>921000</v>
      </c>
      <c r="AS187" s="9">
        <v>921000</v>
      </c>
      <c r="AT187" s="9">
        <v>9498</v>
      </c>
      <c r="AU187" s="9">
        <v>8747658</v>
      </c>
      <c r="AV187" s="9">
        <v>7826658</v>
      </c>
      <c r="AW187" s="9">
        <v>1434404.0899999999</v>
      </c>
      <c r="AX187" s="9">
        <v>398307</v>
      </c>
      <c r="AY187" s="9">
        <v>366841145</v>
      </c>
      <c r="AZ187" s="9">
        <v>1930000</v>
      </c>
      <c r="BA187" s="9">
        <v>1777530000</v>
      </c>
      <c r="BB187" s="9">
        <v>0.00051813</v>
      </c>
      <c r="BC187" s="9">
        <v>1410688855</v>
      </c>
      <c r="BD187" s="9">
        <v>730920.22</v>
      </c>
      <c r="BE187" s="9">
        <v>968209</v>
      </c>
      <c r="BF187" s="9">
        <v>891720489</v>
      </c>
      <c r="BG187" s="9">
        <v>0.00877703</v>
      </c>
      <c r="BH187" s="9">
        <v>524879344</v>
      </c>
      <c r="BI187" s="9">
        <v>4606881.75</v>
      </c>
      <c r="BJ187" s="9">
        <v>564023</v>
      </c>
      <c r="BK187" s="9">
        <v>519465183</v>
      </c>
      <c r="BL187" s="9">
        <v>0.00276131</v>
      </c>
      <c r="BM187" s="9">
        <v>152624038</v>
      </c>
      <c r="BN187" s="9">
        <v>421442.28</v>
      </c>
      <c r="BO187" s="9">
        <v>5759244</v>
      </c>
      <c r="BP187" s="9">
        <v>0</v>
      </c>
      <c r="BQ187" s="9">
        <v>0</v>
      </c>
      <c r="BR187" s="9">
        <v>-73846</v>
      </c>
      <c r="BS187" s="9">
        <v>-17</v>
      </c>
      <c r="BT187" s="9">
        <v>0</v>
      </c>
      <c r="BU187" s="9">
        <v>5685381</v>
      </c>
      <c r="BV187" s="9">
        <v>0</v>
      </c>
      <c r="BW187" s="9">
        <v>0</v>
      </c>
      <c r="BX187" s="9">
        <v>0</v>
      </c>
      <c r="BY187" s="9">
        <v>0</v>
      </c>
      <c r="BZ187" s="9">
        <v>0</v>
      </c>
      <c r="CA187" s="9">
        <v>0</v>
      </c>
      <c r="CB187" s="9">
        <v>5685381</v>
      </c>
      <c r="CC187" s="9">
        <v>0</v>
      </c>
      <c r="CD187" s="9">
        <v>5685381</v>
      </c>
      <c r="CE187" s="9">
        <v>921</v>
      </c>
      <c r="CF187" s="9">
        <v>0</v>
      </c>
      <c r="CG187" s="9">
        <v>921</v>
      </c>
      <c r="CH187" s="9">
        <v>9758127.67</v>
      </c>
      <c r="CI187" s="9">
        <v>423934.42</v>
      </c>
      <c r="CJ187" s="9">
        <v>0</v>
      </c>
      <c r="CK187" s="9">
        <v>10182062.09</v>
      </c>
      <c r="CL187" s="9">
        <v>11055.44</v>
      </c>
      <c r="CM187" s="9"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6253.25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9">
        <v>0</v>
      </c>
      <c r="DA187" s="9">
        <v>6205096.94</v>
      </c>
      <c r="DB187" s="9">
        <v>0</v>
      </c>
      <c r="DC187" s="9">
        <v>0</v>
      </c>
      <c r="DD187" s="9">
        <v>0</v>
      </c>
      <c r="DE187" s="9">
        <v>0</v>
      </c>
      <c r="DF187" s="9">
        <v>6205096.94</v>
      </c>
      <c r="DG187" s="9">
        <v>5584587.246</v>
      </c>
      <c r="DH187" s="9">
        <v>0</v>
      </c>
      <c r="DI187" s="9">
        <v>5759244.25</v>
      </c>
      <c r="DJ187" s="9">
        <v>0</v>
      </c>
      <c r="DK187" s="9">
        <v>0</v>
      </c>
      <c r="DL187" s="9">
        <v>0</v>
      </c>
      <c r="DM187" s="9">
        <v>0</v>
      </c>
      <c r="DN187" s="9">
        <v>0</v>
      </c>
      <c r="DO187" s="9">
        <v>0</v>
      </c>
      <c r="DP187">
        <v>2912</v>
      </c>
      <c r="DQ187">
        <f t="shared" si="2"/>
        <v>0</v>
      </c>
    </row>
    <row r="188" spans="1:121" ht="15">
      <c r="A188" s="9">
        <v>2940</v>
      </c>
      <c r="B188" s="9" t="s">
        <v>341</v>
      </c>
      <c r="C188" s="9">
        <v>225</v>
      </c>
      <c r="D188" s="9">
        <v>225</v>
      </c>
      <c r="E188" s="9">
        <v>450</v>
      </c>
      <c r="F188" s="9">
        <v>225</v>
      </c>
      <c r="G188" s="9">
        <v>2</v>
      </c>
      <c r="H188" s="9">
        <v>0</v>
      </c>
      <c r="I188" s="9">
        <v>227</v>
      </c>
      <c r="J188" s="9">
        <v>3670159.56</v>
      </c>
      <c r="K188" s="9">
        <v>1905657</v>
      </c>
      <c r="L188" s="9">
        <v>1080776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683726.56</v>
      </c>
      <c r="S188" s="9">
        <v>3249339.84</v>
      </c>
      <c r="T188" s="9">
        <v>0</v>
      </c>
      <c r="U188" s="9">
        <v>0</v>
      </c>
      <c r="V188" s="9">
        <v>51.98</v>
      </c>
      <c r="W188" s="9">
        <v>3249287.86</v>
      </c>
      <c r="X188" s="9">
        <v>683726.56</v>
      </c>
      <c r="Y188" s="9">
        <v>0</v>
      </c>
      <c r="Z188" s="9">
        <v>2565561.3</v>
      </c>
      <c r="AA188" s="9">
        <v>257435.93</v>
      </c>
      <c r="AB188" s="9">
        <v>0</v>
      </c>
      <c r="AC188" s="9">
        <v>256775</v>
      </c>
      <c r="AD188" s="9">
        <v>0</v>
      </c>
      <c r="AE188" s="9">
        <v>0</v>
      </c>
      <c r="AF188" s="9">
        <v>660.93</v>
      </c>
      <c r="AG188" s="9">
        <v>259930</v>
      </c>
      <c r="AH188" s="9">
        <v>0</v>
      </c>
      <c r="AI188" s="9">
        <v>0</v>
      </c>
      <c r="AJ188" s="9">
        <v>0</v>
      </c>
      <c r="AK188" s="9">
        <v>259269.07</v>
      </c>
      <c r="AL188" s="9">
        <v>2824830.3699999996</v>
      </c>
      <c r="AM188" s="9">
        <v>0</v>
      </c>
      <c r="AN188" s="9">
        <v>0</v>
      </c>
      <c r="AO188" s="9">
        <v>2824830.3699999996</v>
      </c>
      <c r="AP188" s="9">
        <v>2824830.3699999996</v>
      </c>
      <c r="AQ188" s="9">
        <v>1000</v>
      </c>
      <c r="AR188" s="9">
        <v>227000</v>
      </c>
      <c r="AS188" s="9">
        <v>227000</v>
      </c>
      <c r="AT188" s="9">
        <v>9498</v>
      </c>
      <c r="AU188" s="9">
        <v>2156046</v>
      </c>
      <c r="AV188" s="9">
        <v>1929046</v>
      </c>
      <c r="AW188" s="9">
        <v>668784.3699999996</v>
      </c>
      <c r="AX188" s="9">
        <v>625651</v>
      </c>
      <c r="AY188" s="9">
        <v>142022681</v>
      </c>
      <c r="AZ188" s="9">
        <v>1930000</v>
      </c>
      <c r="BA188" s="9">
        <v>438110000</v>
      </c>
      <c r="BB188" s="9">
        <v>0.00051813</v>
      </c>
      <c r="BC188" s="9">
        <v>296087319</v>
      </c>
      <c r="BD188" s="9">
        <v>153411.72</v>
      </c>
      <c r="BE188" s="9">
        <v>968209</v>
      </c>
      <c r="BF188" s="9">
        <v>219783443</v>
      </c>
      <c r="BG188" s="9">
        <v>0.00877703</v>
      </c>
      <c r="BH188" s="9">
        <v>77760762</v>
      </c>
      <c r="BI188" s="9">
        <v>682508.54</v>
      </c>
      <c r="BJ188" s="9">
        <v>564023</v>
      </c>
      <c r="BK188" s="9">
        <v>128033221</v>
      </c>
      <c r="BL188" s="9">
        <v>0.00522352</v>
      </c>
      <c r="BM188" s="9">
        <v>-13989460</v>
      </c>
      <c r="BN188" s="9">
        <v>-73074.22</v>
      </c>
      <c r="BO188" s="9">
        <v>762846</v>
      </c>
      <c r="BP188" s="9">
        <v>0</v>
      </c>
      <c r="BQ188" s="9">
        <v>0</v>
      </c>
      <c r="BR188" s="9">
        <v>-9781</v>
      </c>
      <c r="BS188" s="9">
        <v>-7</v>
      </c>
      <c r="BT188" s="9">
        <v>0</v>
      </c>
      <c r="BU188" s="9">
        <v>753058</v>
      </c>
      <c r="BV188" s="9">
        <v>222838</v>
      </c>
      <c r="BW188" s="9">
        <v>0</v>
      </c>
      <c r="BX188" s="9">
        <v>-2857</v>
      </c>
      <c r="BY188" s="9">
        <v>0</v>
      </c>
      <c r="BZ188" s="9">
        <v>219981</v>
      </c>
      <c r="CA188" s="9">
        <v>0</v>
      </c>
      <c r="CB188" s="9">
        <v>973039</v>
      </c>
      <c r="CC188" s="9">
        <v>0</v>
      </c>
      <c r="CD188" s="9">
        <v>973039</v>
      </c>
      <c r="CE188" s="9">
        <v>227</v>
      </c>
      <c r="CF188" s="9">
        <v>0</v>
      </c>
      <c r="CG188" s="9">
        <v>227</v>
      </c>
      <c r="CH188" s="9">
        <v>2565561.3</v>
      </c>
      <c r="CI188" s="9">
        <v>259269.07</v>
      </c>
      <c r="CJ188" s="9">
        <v>0</v>
      </c>
      <c r="CK188" s="9">
        <v>2824830.3699999996</v>
      </c>
      <c r="CL188" s="9">
        <v>12444.19</v>
      </c>
      <c r="CM188" s="9">
        <v>0</v>
      </c>
      <c r="CN188" s="9">
        <v>0</v>
      </c>
      <c r="CO188" s="9">
        <v>0</v>
      </c>
      <c r="CP188" s="9">
        <v>0</v>
      </c>
      <c r="CQ188" s="9">
        <v>0</v>
      </c>
      <c r="CR188" s="9">
        <v>0</v>
      </c>
      <c r="CS188" s="9">
        <v>3360.56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9">
        <v>0</v>
      </c>
      <c r="DA188" s="9">
        <v>1106346.53</v>
      </c>
      <c r="DB188" s="9">
        <v>0</v>
      </c>
      <c r="DC188" s="9">
        <v>0</v>
      </c>
      <c r="DD188" s="9">
        <v>0</v>
      </c>
      <c r="DE188" s="9">
        <v>11142</v>
      </c>
      <c r="DF188" s="9">
        <v>1095204.53</v>
      </c>
      <c r="DG188" s="9">
        <v>985684.077</v>
      </c>
      <c r="DH188" s="9">
        <v>0</v>
      </c>
      <c r="DI188" s="9">
        <v>985684.077</v>
      </c>
      <c r="DJ188" s="9">
        <v>222838</v>
      </c>
      <c r="DK188" s="9">
        <v>222838</v>
      </c>
      <c r="DL188" s="9">
        <v>0</v>
      </c>
      <c r="DM188" s="9">
        <v>-2857</v>
      </c>
      <c r="DN188" s="9">
        <v>0</v>
      </c>
      <c r="DO188" s="9">
        <v>219981</v>
      </c>
      <c r="DP188">
        <v>2940</v>
      </c>
      <c r="DQ188">
        <f t="shared" si="2"/>
        <v>0</v>
      </c>
    </row>
    <row r="189" spans="1:121" ht="15">
      <c r="A189" s="9">
        <v>2961</v>
      </c>
      <c r="B189" s="9" t="s">
        <v>342</v>
      </c>
      <c r="C189" s="9">
        <v>405</v>
      </c>
      <c r="D189" s="9">
        <v>399</v>
      </c>
      <c r="E189" s="9">
        <v>804</v>
      </c>
      <c r="F189" s="9">
        <v>402</v>
      </c>
      <c r="G189" s="9">
        <v>10</v>
      </c>
      <c r="H189" s="9">
        <v>0</v>
      </c>
      <c r="I189" s="9">
        <v>412</v>
      </c>
      <c r="J189" s="9">
        <v>5034387.96</v>
      </c>
      <c r="K189" s="9">
        <v>1669926.07</v>
      </c>
      <c r="L189" s="9">
        <v>2844867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519594.89</v>
      </c>
      <c r="S189" s="9">
        <v>4654803.83</v>
      </c>
      <c r="T189" s="9">
        <v>36929.33</v>
      </c>
      <c r="U189" s="9">
        <v>0</v>
      </c>
      <c r="V189" s="9">
        <v>0</v>
      </c>
      <c r="W189" s="9">
        <v>4617874.5</v>
      </c>
      <c r="X189" s="9">
        <v>519594.89</v>
      </c>
      <c r="Y189" s="9">
        <v>0</v>
      </c>
      <c r="Z189" s="9">
        <v>4098279.61</v>
      </c>
      <c r="AA189" s="9">
        <v>689644.22</v>
      </c>
      <c r="AB189" s="9">
        <v>36929.33</v>
      </c>
      <c r="AC189" s="9">
        <v>283391</v>
      </c>
      <c r="AD189" s="9">
        <v>0</v>
      </c>
      <c r="AE189" s="9">
        <v>360000</v>
      </c>
      <c r="AF189" s="9">
        <v>9323.89</v>
      </c>
      <c r="AG189" s="9">
        <v>827102.86</v>
      </c>
      <c r="AH189" s="9">
        <v>0</v>
      </c>
      <c r="AI189" s="9">
        <v>360000</v>
      </c>
      <c r="AJ189" s="9">
        <v>0</v>
      </c>
      <c r="AK189" s="9">
        <v>457778.97</v>
      </c>
      <c r="AL189" s="9">
        <v>4556058.58</v>
      </c>
      <c r="AM189" s="9">
        <v>0</v>
      </c>
      <c r="AN189" s="9">
        <v>0</v>
      </c>
      <c r="AO189" s="9">
        <v>4556058.58</v>
      </c>
      <c r="AP189" s="9">
        <v>4556058.58</v>
      </c>
      <c r="AQ189" s="9">
        <v>1000</v>
      </c>
      <c r="AR189" s="9">
        <v>412000</v>
      </c>
      <c r="AS189" s="9">
        <v>412000</v>
      </c>
      <c r="AT189" s="9">
        <v>9498</v>
      </c>
      <c r="AU189" s="9">
        <v>3913176</v>
      </c>
      <c r="AV189" s="9">
        <v>3501176</v>
      </c>
      <c r="AW189" s="9">
        <v>642882.5800000001</v>
      </c>
      <c r="AX189" s="9">
        <v>422063</v>
      </c>
      <c r="AY189" s="9">
        <v>173889873</v>
      </c>
      <c r="AZ189" s="9">
        <v>1930000</v>
      </c>
      <c r="BA189" s="9">
        <v>795160000</v>
      </c>
      <c r="BB189" s="9">
        <v>0.00051813</v>
      </c>
      <c r="BC189" s="9">
        <v>621270127</v>
      </c>
      <c r="BD189" s="9">
        <v>321898.69</v>
      </c>
      <c r="BE189" s="9">
        <v>968209</v>
      </c>
      <c r="BF189" s="9">
        <v>398902108</v>
      </c>
      <c r="BG189" s="9">
        <v>0.00877703</v>
      </c>
      <c r="BH189" s="9">
        <v>225012235</v>
      </c>
      <c r="BI189" s="9">
        <v>1974939.14</v>
      </c>
      <c r="BJ189" s="9">
        <v>564023</v>
      </c>
      <c r="BK189" s="9">
        <v>232377476</v>
      </c>
      <c r="BL189" s="9">
        <v>0.00276654</v>
      </c>
      <c r="BM189" s="9">
        <v>58487603</v>
      </c>
      <c r="BN189" s="9">
        <v>161808.29</v>
      </c>
      <c r="BO189" s="9">
        <v>2458646</v>
      </c>
      <c r="BP189" s="9">
        <v>0</v>
      </c>
      <c r="BQ189" s="9">
        <v>0</v>
      </c>
      <c r="BR189" s="9">
        <v>-31525</v>
      </c>
      <c r="BS189" s="9">
        <v>-9</v>
      </c>
      <c r="BT189" s="9">
        <v>0</v>
      </c>
      <c r="BU189" s="9">
        <v>2427112</v>
      </c>
      <c r="BV189" s="9">
        <v>135544</v>
      </c>
      <c r="BW189" s="9">
        <v>0</v>
      </c>
      <c r="BX189" s="9">
        <v>-1738</v>
      </c>
      <c r="BY189" s="9">
        <v>0</v>
      </c>
      <c r="BZ189" s="9">
        <v>133806</v>
      </c>
      <c r="CA189" s="9">
        <v>0</v>
      </c>
      <c r="CB189" s="9">
        <v>2560918</v>
      </c>
      <c r="CC189" s="9">
        <v>0</v>
      </c>
      <c r="CD189" s="9">
        <v>2560918</v>
      </c>
      <c r="CE189" s="9">
        <v>412</v>
      </c>
      <c r="CF189" s="9">
        <v>0</v>
      </c>
      <c r="CG189" s="9">
        <v>412</v>
      </c>
      <c r="CH189" s="9">
        <v>4098279.61</v>
      </c>
      <c r="CI189" s="9">
        <v>457778.97</v>
      </c>
      <c r="CJ189" s="9">
        <v>0</v>
      </c>
      <c r="CK189" s="9">
        <v>4556058.58</v>
      </c>
      <c r="CL189" s="9">
        <v>11058.39</v>
      </c>
      <c r="CM189" s="9">
        <v>0</v>
      </c>
      <c r="CN189" s="9">
        <v>0</v>
      </c>
      <c r="CO189" s="9">
        <v>0</v>
      </c>
      <c r="CP189" s="9">
        <v>0</v>
      </c>
      <c r="CQ189" s="9">
        <v>0</v>
      </c>
      <c r="CR189" s="9">
        <v>0</v>
      </c>
      <c r="CS189" s="9">
        <v>5967.59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v>0</v>
      </c>
      <c r="DA189" s="9">
        <v>2882433.43</v>
      </c>
      <c r="DB189" s="9">
        <v>0</v>
      </c>
      <c r="DC189" s="9">
        <v>0</v>
      </c>
      <c r="DD189" s="9">
        <v>0</v>
      </c>
      <c r="DE189" s="9">
        <v>0</v>
      </c>
      <c r="DF189" s="9">
        <v>2882433.43</v>
      </c>
      <c r="DG189" s="9">
        <v>2594190.0870000003</v>
      </c>
      <c r="DH189" s="9">
        <v>0</v>
      </c>
      <c r="DI189" s="9">
        <v>2594190.0870000003</v>
      </c>
      <c r="DJ189" s="9">
        <v>135544</v>
      </c>
      <c r="DK189" s="9">
        <v>135544</v>
      </c>
      <c r="DL189" s="9">
        <v>0</v>
      </c>
      <c r="DM189" s="9">
        <v>-1738</v>
      </c>
      <c r="DN189" s="9">
        <v>0</v>
      </c>
      <c r="DO189" s="9">
        <v>133806</v>
      </c>
      <c r="DP189">
        <v>2961</v>
      </c>
      <c r="DQ189">
        <f t="shared" si="2"/>
        <v>0</v>
      </c>
    </row>
    <row r="190" spans="1:121" ht="15">
      <c r="A190" s="9">
        <v>3087</v>
      </c>
      <c r="B190" s="9" t="s">
        <v>343</v>
      </c>
      <c r="C190" s="9">
        <v>112</v>
      </c>
      <c r="D190" s="9">
        <v>114</v>
      </c>
      <c r="E190" s="9">
        <v>226</v>
      </c>
      <c r="F190" s="9">
        <v>113</v>
      </c>
      <c r="G190" s="9">
        <v>1</v>
      </c>
      <c r="H190" s="9">
        <v>0</v>
      </c>
      <c r="I190" s="9">
        <v>114</v>
      </c>
      <c r="J190" s="9">
        <v>1868184.58</v>
      </c>
      <c r="K190" s="9">
        <v>1627393</v>
      </c>
      <c r="L190" s="9">
        <v>13935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226856.58</v>
      </c>
      <c r="S190" s="9">
        <v>1861814.69</v>
      </c>
      <c r="T190" s="9">
        <v>0</v>
      </c>
      <c r="U190" s="9">
        <v>0</v>
      </c>
      <c r="V190" s="9">
        <v>0</v>
      </c>
      <c r="W190" s="9">
        <v>1861814.69</v>
      </c>
      <c r="X190" s="9">
        <v>226856.58</v>
      </c>
      <c r="Y190" s="9">
        <v>0</v>
      </c>
      <c r="Z190" s="9">
        <v>1634958.11</v>
      </c>
      <c r="AA190" s="9">
        <v>2187240.29</v>
      </c>
      <c r="AB190" s="9">
        <v>0</v>
      </c>
      <c r="AC190" s="9">
        <v>419439</v>
      </c>
      <c r="AD190" s="9">
        <v>0</v>
      </c>
      <c r="AE190" s="9">
        <v>1765000</v>
      </c>
      <c r="AF190" s="9">
        <v>2801.29</v>
      </c>
      <c r="AG190" s="9">
        <v>2197443.05</v>
      </c>
      <c r="AH190" s="9">
        <v>0</v>
      </c>
      <c r="AI190" s="9">
        <v>1765000</v>
      </c>
      <c r="AJ190" s="9">
        <v>0</v>
      </c>
      <c r="AK190" s="9">
        <v>429641.76</v>
      </c>
      <c r="AL190" s="9">
        <v>2064599.87</v>
      </c>
      <c r="AM190" s="9">
        <v>0</v>
      </c>
      <c r="AN190" s="9">
        <v>0</v>
      </c>
      <c r="AO190" s="9">
        <v>2064599.87</v>
      </c>
      <c r="AP190" s="9">
        <v>2064599.87</v>
      </c>
      <c r="AQ190" s="9">
        <v>1000</v>
      </c>
      <c r="AR190" s="9">
        <v>114000</v>
      </c>
      <c r="AS190" s="9">
        <v>114000</v>
      </c>
      <c r="AT190" s="9">
        <v>9498</v>
      </c>
      <c r="AU190" s="9">
        <v>1082772</v>
      </c>
      <c r="AV190" s="9">
        <v>968772</v>
      </c>
      <c r="AW190" s="9">
        <v>981827.8700000001</v>
      </c>
      <c r="AX190" s="9">
        <v>4832126</v>
      </c>
      <c r="AY190" s="9">
        <v>550862373</v>
      </c>
      <c r="AZ190" s="9">
        <v>2895000</v>
      </c>
      <c r="BA190" s="9">
        <v>330030000</v>
      </c>
      <c r="BB190" s="9">
        <v>0.00034542</v>
      </c>
      <c r="BC190" s="9">
        <v>-220832373</v>
      </c>
      <c r="BD190" s="9">
        <v>0</v>
      </c>
      <c r="BE190" s="9">
        <v>1452313</v>
      </c>
      <c r="BF190" s="9">
        <v>165563682</v>
      </c>
      <c r="BG190" s="9">
        <v>0.00585136</v>
      </c>
      <c r="BH190" s="9">
        <v>-385298691</v>
      </c>
      <c r="BI190" s="9">
        <v>-2254521.35</v>
      </c>
      <c r="BJ190" s="9">
        <v>846034</v>
      </c>
      <c r="BK190" s="9">
        <v>96447876</v>
      </c>
      <c r="BL190" s="9">
        <v>0.01017988</v>
      </c>
      <c r="BM190" s="9">
        <v>-454414497</v>
      </c>
      <c r="BN190" s="9">
        <v>-4625885.05</v>
      </c>
      <c r="BO190" s="9">
        <v>0</v>
      </c>
      <c r="BP190" s="9">
        <v>0</v>
      </c>
      <c r="BQ190" s="9">
        <v>0</v>
      </c>
      <c r="BR190" s="9">
        <v>0</v>
      </c>
      <c r="BS190" s="9">
        <v>0</v>
      </c>
      <c r="BT190" s="9">
        <v>0</v>
      </c>
      <c r="BU190" s="9">
        <v>0</v>
      </c>
      <c r="BV190" s="9">
        <v>12708</v>
      </c>
      <c r="BW190" s="9">
        <v>0</v>
      </c>
      <c r="BX190" s="9">
        <v>-163</v>
      </c>
      <c r="BY190" s="9">
        <v>0</v>
      </c>
      <c r="BZ190" s="9">
        <v>12545</v>
      </c>
      <c r="CA190" s="9">
        <v>0</v>
      </c>
      <c r="CB190" s="9">
        <v>12545</v>
      </c>
      <c r="CC190" s="9">
        <v>0</v>
      </c>
      <c r="CD190" s="9">
        <v>12545</v>
      </c>
      <c r="CE190" s="9">
        <v>114</v>
      </c>
      <c r="CF190" s="9">
        <v>0</v>
      </c>
      <c r="CG190" s="9">
        <v>114</v>
      </c>
      <c r="CH190" s="9">
        <v>1634958.11</v>
      </c>
      <c r="CI190" s="9">
        <v>429641.76</v>
      </c>
      <c r="CJ190" s="9">
        <v>0</v>
      </c>
      <c r="CK190" s="9">
        <v>2064599.87</v>
      </c>
      <c r="CL190" s="9">
        <v>18110.53</v>
      </c>
      <c r="CM190" s="9"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  <c r="DA190" s="9">
        <v>0</v>
      </c>
      <c r="DB190" s="9">
        <v>14119.91</v>
      </c>
      <c r="DC190" s="9">
        <v>0</v>
      </c>
      <c r="DD190" s="9">
        <v>0</v>
      </c>
      <c r="DE190" s="9">
        <v>0</v>
      </c>
      <c r="DF190" s="9">
        <v>14119.91</v>
      </c>
      <c r="DG190" s="9">
        <v>12707.919</v>
      </c>
      <c r="DH190" s="9">
        <v>0</v>
      </c>
      <c r="DI190" s="9">
        <v>12707.919</v>
      </c>
      <c r="DJ190" s="9">
        <v>12708</v>
      </c>
      <c r="DK190" s="9">
        <v>12708</v>
      </c>
      <c r="DL190" s="9">
        <v>0</v>
      </c>
      <c r="DM190" s="9">
        <v>-163</v>
      </c>
      <c r="DN190" s="9">
        <v>0</v>
      </c>
      <c r="DO190" s="9">
        <v>12545</v>
      </c>
      <c r="DP190">
        <v>3087</v>
      </c>
      <c r="DQ190">
        <f t="shared" si="2"/>
        <v>0</v>
      </c>
    </row>
    <row r="191" spans="1:121" ht="15">
      <c r="A191" s="9">
        <v>3094</v>
      </c>
      <c r="B191" s="9" t="s">
        <v>344</v>
      </c>
      <c r="C191" s="9">
        <v>118</v>
      </c>
      <c r="D191" s="9">
        <v>112</v>
      </c>
      <c r="E191" s="9">
        <v>230</v>
      </c>
      <c r="F191" s="9">
        <v>115</v>
      </c>
      <c r="G191" s="9">
        <v>1</v>
      </c>
      <c r="H191" s="9">
        <v>0</v>
      </c>
      <c r="I191" s="9">
        <v>116</v>
      </c>
      <c r="J191" s="9">
        <v>1878776.32</v>
      </c>
      <c r="K191" s="9">
        <v>1487481</v>
      </c>
      <c r="L191" s="9">
        <v>3246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388049.32</v>
      </c>
      <c r="S191" s="9">
        <v>1879541.28</v>
      </c>
      <c r="T191" s="9">
        <v>0</v>
      </c>
      <c r="U191" s="9">
        <v>0</v>
      </c>
      <c r="V191" s="9">
        <v>0</v>
      </c>
      <c r="W191" s="9">
        <v>1879541.28</v>
      </c>
      <c r="X191" s="9">
        <v>388049.32</v>
      </c>
      <c r="Y191" s="9">
        <v>0</v>
      </c>
      <c r="Z191" s="9">
        <v>1491491.96</v>
      </c>
      <c r="AA191" s="9">
        <v>24416.96</v>
      </c>
      <c r="AB191" s="9">
        <v>0</v>
      </c>
      <c r="AC191" s="9">
        <v>24414</v>
      </c>
      <c r="AD191" s="9">
        <v>0</v>
      </c>
      <c r="AE191" s="9">
        <v>0</v>
      </c>
      <c r="AF191" s="9">
        <v>2.96</v>
      </c>
      <c r="AG191" s="9">
        <v>24414.4</v>
      </c>
      <c r="AH191" s="9">
        <v>0</v>
      </c>
      <c r="AI191" s="9">
        <v>0</v>
      </c>
      <c r="AJ191" s="9">
        <v>0</v>
      </c>
      <c r="AK191" s="9">
        <v>24411.44</v>
      </c>
      <c r="AL191" s="9">
        <v>1515903.4</v>
      </c>
      <c r="AM191" s="9">
        <v>0</v>
      </c>
      <c r="AN191" s="9">
        <v>0</v>
      </c>
      <c r="AO191" s="9">
        <v>1515903.4</v>
      </c>
      <c r="AP191" s="9">
        <v>1515903.4</v>
      </c>
      <c r="AQ191" s="9">
        <v>1000</v>
      </c>
      <c r="AR191" s="9">
        <v>116000</v>
      </c>
      <c r="AS191" s="9">
        <v>116000</v>
      </c>
      <c r="AT191" s="9">
        <v>9498</v>
      </c>
      <c r="AU191" s="9">
        <v>1101768</v>
      </c>
      <c r="AV191" s="9">
        <v>985768</v>
      </c>
      <c r="AW191" s="9">
        <v>414135.3999999999</v>
      </c>
      <c r="AX191" s="9">
        <v>7153392</v>
      </c>
      <c r="AY191" s="9">
        <v>829793500</v>
      </c>
      <c r="AZ191" s="9">
        <v>2895000</v>
      </c>
      <c r="BA191" s="9">
        <v>335820000</v>
      </c>
      <c r="BB191" s="9">
        <v>0.00034542</v>
      </c>
      <c r="BC191" s="9">
        <v>-493973500</v>
      </c>
      <c r="BD191" s="9">
        <v>0</v>
      </c>
      <c r="BE191" s="9">
        <v>1452313</v>
      </c>
      <c r="BF191" s="9">
        <v>168468308</v>
      </c>
      <c r="BG191" s="9">
        <v>0.00585136</v>
      </c>
      <c r="BH191" s="9">
        <v>-661325192</v>
      </c>
      <c r="BI191" s="9">
        <v>-3869651.78</v>
      </c>
      <c r="BJ191" s="9">
        <v>846034</v>
      </c>
      <c r="BK191" s="9">
        <v>98139944</v>
      </c>
      <c r="BL191" s="9">
        <v>0.00421985</v>
      </c>
      <c r="BM191" s="9">
        <v>-731653556</v>
      </c>
      <c r="BN191" s="9">
        <v>-3087468.26</v>
      </c>
      <c r="BO191" s="9">
        <v>0</v>
      </c>
      <c r="BP191" s="9">
        <v>0</v>
      </c>
      <c r="BQ191" s="9">
        <v>0</v>
      </c>
      <c r="BR191" s="9">
        <v>0</v>
      </c>
      <c r="BS191" s="9">
        <v>0</v>
      </c>
      <c r="BT191" s="9">
        <v>0</v>
      </c>
      <c r="BU191" s="9">
        <v>0</v>
      </c>
      <c r="BV191" s="9">
        <v>2959</v>
      </c>
      <c r="BW191" s="9">
        <v>0</v>
      </c>
      <c r="BX191" s="9">
        <v>-38</v>
      </c>
      <c r="BY191" s="9">
        <v>0</v>
      </c>
      <c r="BZ191" s="9">
        <v>2921</v>
      </c>
      <c r="CA191" s="9">
        <v>0</v>
      </c>
      <c r="CB191" s="9">
        <v>2921</v>
      </c>
      <c r="CC191" s="9">
        <v>0</v>
      </c>
      <c r="CD191" s="9">
        <v>2921</v>
      </c>
      <c r="CE191" s="9">
        <v>116</v>
      </c>
      <c r="CF191" s="9">
        <v>0</v>
      </c>
      <c r="CG191" s="9">
        <v>116</v>
      </c>
      <c r="CH191" s="9">
        <v>1491491.96</v>
      </c>
      <c r="CI191" s="9">
        <v>24411.44</v>
      </c>
      <c r="CJ191" s="9">
        <v>0</v>
      </c>
      <c r="CK191" s="9">
        <v>1515903.4</v>
      </c>
      <c r="CL191" s="9">
        <v>13068.13</v>
      </c>
      <c r="CM191" s="9">
        <v>0</v>
      </c>
      <c r="CN191" s="9">
        <v>0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9">
        <v>0</v>
      </c>
      <c r="DB191" s="9">
        <v>3288.28</v>
      </c>
      <c r="DC191" s="9">
        <v>0</v>
      </c>
      <c r="DD191" s="9">
        <v>0</v>
      </c>
      <c r="DE191" s="9">
        <v>0</v>
      </c>
      <c r="DF191" s="9">
        <v>3288.28</v>
      </c>
      <c r="DG191" s="9">
        <v>2959.452</v>
      </c>
      <c r="DH191" s="9">
        <v>0</v>
      </c>
      <c r="DI191" s="9">
        <v>2959.452</v>
      </c>
      <c r="DJ191" s="9">
        <v>2959</v>
      </c>
      <c r="DK191" s="9">
        <v>2959</v>
      </c>
      <c r="DL191" s="9">
        <v>0</v>
      </c>
      <c r="DM191" s="9">
        <v>-38</v>
      </c>
      <c r="DN191" s="9">
        <v>0</v>
      </c>
      <c r="DO191" s="9">
        <v>2921</v>
      </c>
      <c r="DP191">
        <v>3094</v>
      </c>
      <c r="DQ191">
        <f t="shared" si="2"/>
        <v>0</v>
      </c>
    </row>
    <row r="192" spans="1:121" ht="15">
      <c r="A192" s="9">
        <v>3129</v>
      </c>
      <c r="B192" s="9" t="s">
        <v>345</v>
      </c>
      <c r="C192" s="9">
        <v>1415</v>
      </c>
      <c r="D192" s="9">
        <v>1427</v>
      </c>
      <c r="E192" s="9">
        <v>2842</v>
      </c>
      <c r="F192" s="9">
        <v>1421</v>
      </c>
      <c r="G192" s="9">
        <v>17</v>
      </c>
      <c r="H192" s="9">
        <v>1</v>
      </c>
      <c r="I192" s="9">
        <v>1439</v>
      </c>
      <c r="J192" s="9">
        <v>15602169.62</v>
      </c>
      <c r="K192" s="9">
        <v>2818943.87</v>
      </c>
      <c r="L192" s="9">
        <v>11011451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1771774.75</v>
      </c>
      <c r="S192" s="9">
        <v>15681428.4</v>
      </c>
      <c r="T192" s="9">
        <v>0</v>
      </c>
      <c r="U192" s="9">
        <v>0</v>
      </c>
      <c r="V192" s="9">
        <v>198.08</v>
      </c>
      <c r="W192" s="9">
        <v>15681230.32</v>
      </c>
      <c r="X192" s="9">
        <v>1771774.75</v>
      </c>
      <c r="Y192" s="9">
        <v>0</v>
      </c>
      <c r="Z192" s="9">
        <v>13909455.57</v>
      </c>
      <c r="AA192" s="9">
        <v>2276156.51</v>
      </c>
      <c r="AB192" s="9">
        <v>0</v>
      </c>
      <c r="AC192" s="9">
        <v>2274527</v>
      </c>
      <c r="AD192" s="9">
        <v>0</v>
      </c>
      <c r="AE192" s="9">
        <v>0</v>
      </c>
      <c r="AF192" s="9">
        <v>1629.51</v>
      </c>
      <c r="AG192" s="9">
        <v>2941526.41</v>
      </c>
      <c r="AH192" s="9">
        <v>0</v>
      </c>
      <c r="AI192" s="9">
        <v>0</v>
      </c>
      <c r="AJ192" s="9">
        <v>0</v>
      </c>
      <c r="AK192" s="9">
        <v>2939896.9</v>
      </c>
      <c r="AL192" s="9">
        <v>16849352.47</v>
      </c>
      <c r="AM192" s="9">
        <v>0</v>
      </c>
      <c r="AN192" s="9">
        <v>0</v>
      </c>
      <c r="AO192" s="9">
        <v>16849352.47</v>
      </c>
      <c r="AP192" s="9">
        <v>16849352.47</v>
      </c>
      <c r="AQ192" s="9">
        <v>1000</v>
      </c>
      <c r="AR192" s="9">
        <v>1439000</v>
      </c>
      <c r="AS192" s="9">
        <v>1439000</v>
      </c>
      <c r="AT192" s="9">
        <v>9498</v>
      </c>
      <c r="AU192" s="9">
        <v>13667622</v>
      </c>
      <c r="AV192" s="9">
        <v>12228622</v>
      </c>
      <c r="AW192" s="9">
        <v>3181730.469999999</v>
      </c>
      <c r="AX192" s="9">
        <v>316098</v>
      </c>
      <c r="AY192" s="9">
        <v>454865618</v>
      </c>
      <c r="AZ192" s="9">
        <v>1930000</v>
      </c>
      <c r="BA192" s="9">
        <v>2777270000</v>
      </c>
      <c r="BB192" s="9">
        <v>0.00051813</v>
      </c>
      <c r="BC192" s="9">
        <v>2322404382</v>
      </c>
      <c r="BD192" s="9">
        <v>1203307.38</v>
      </c>
      <c r="BE192" s="9">
        <v>968209</v>
      </c>
      <c r="BF192" s="9">
        <v>1393252751</v>
      </c>
      <c r="BG192" s="9">
        <v>0.00877703</v>
      </c>
      <c r="BH192" s="9">
        <v>938387133</v>
      </c>
      <c r="BI192" s="9">
        <v>8236252.02</v>
      </c>
      <c r="BJ192" s="9">
        <v>564023</v>
      </c>
      <c r="BK192" s="9">
        <v>811629097</v>
      </c>
      <c r="BL192" s="9">
        <v>0.00392018</v>
      </c>
      <c r="BM192" s="9">
        <v>356763479</v>
      </c>
      <c r="BN192" s="9">
        <v>1398577.06</v>
      </c>
      <c r="BO192" s="9">
        <v>10838136</v>
      </c>
      <c r="BP192" s="9">
        <v>0</v>
      </c>
      <c r="BQ192" s="9">
        <v>0</v>
      </c>
      <c r="BR192" s="9">
        <v>-138969</v>
      </c>
      <c r="BS192" s="9">
        <v>-22</v>
      </c>
      <c r="BT192" s="9">
        <v>0</v>
      </c>
      <c r="BU192" s="9">
        <v>10699145</v>
      </c>
      <c r="BV192" s="9">
        <v>0</v>
      </c>
      <c r="BW192" s="9">
        <v>0</v>
      </c>
      <c r="BX192" s="9">
        <v>0</v>
      </c>
      <c r="BY192" s="9">
        <v>0</v>
      </c>
      <c r="BZ192" s="9">
        <v>0</v>
      </c>
      <c r="CA192" s="9">
        <v>0</v>
      </c>
      <c r="CB192" s="9">
        <v>10699145</v>
      </c>
      <c r="CC192" s="9">
        <v>1</v>
      </c>
      <c r="CD192" s="9">
        <v>10699146</v>
      </c>
      <c r="CE192" s="9">
        <v>1439</v>
      </c>
      <c r="CF192" s="9">
        <v>0</v>
      </c>
      <c r="CG192" s="9">
        <v>1439</v>
      </c>
      <c r="CH192" s="9">
        <v>13909455.57</v>
      </c>
      <c r="CI192" s="9">
        <v>2939896.9</v>
      </c>
      <c r="CJ192" s="9">
        <v>0</v>
      </c>
      <c r="CK192" s="9">
        <v>16849352.47</v>
      </c>
      <c r="CL192" s="9">
        <v>11709.07</v>
      </c>
      <c r="CM192" s="9">
        <v>0</v>
      </c>
      <c r="CN192" s="9">
        <v>0</v>
      </c>
      <c r="CO192" s="9">
        <v>0</v>
      </c>
      <c r="CP192" s="9">
        <v>0</v>
      </c>
      <c r="CQ192" s="9">
        <v>0</v>
      </c>
      <c r="CR192" s="9">
        <v>0</v>
      </c>
      <c r="CS192" s="9">
        <v>7531.71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9">
        <v>0</v>
      </c>
      <c r="DA192" s="9">
        <v>11156911.3</v>
      </c>
      <c r="DB192" s="9">
        <v>0</v>
      </c>
      <c r="DC192" s="9">
        <v>0</v>
      </c>
      <c r="DD192" s="9">
        <v>0</v>
      </c>
      <c r="DE192" s="9">
        <v>0</v>
      </c>
      <c r="DF192" s="9">
        <v>11156911.3</v>
      </c>
      <c r="DG192" s="9">
        <v>10041220.170000002</v>
      </c>
      <c r="DH192" s="9">
        <v>0</v>
      </c>
      <c r="DI192" s="9">
        <v>10838136.46</v>
      </c>
      <c r="DJ192" s="9">
        <v>0</v>
      </c>
      <c r="DK192" s="9">
        <v>0</v>
      </c>
      <c r="DL192" s="9">
        <v>0</v>
      </c>
      <c r="DM192" s="9">
        <v>0</v>
      </c>
      <c r="DN192" s="9">
        <v>0</v>
      </c>
      <c r="DO192" s="9">
        <v>0</v>
      </c>
      <c r="DP192">
        <v>3129</v>
      </c>
      <c r="DQ192">
        <f t="shared" si="2"/>
        <v>0</v>
      </c>
    </row>
    <row r="193" spans="1:121" ht="15">
      <c r="A193" s="9">
        <v>3150</v>
      </c>
      <c r="B193" s="9" t="s">
        <v>346</v>
      </c>
      <c r="C193" s="9">
        <v>1654</v>
      </c>
      <c r="D193" s="9">
        <v>1660</v>
      </c>
      <c r="E193" s="9">
        <v>3314</v>
      </c>
      <c r="F193" s="9">
        <v>1657</v>
      </c>
      <c r="G193" s="9">
        <v>5</v>
      </c>
      <c r="H193" s="9">
        <v>0</v>
      </c>
      <c r="I193" s="9">
        <v>1662</v>
      </c>
      <c r="J193" s="9">
        <v>17759684.23</v>
      </c>
      <c r="K193" s="9">
        <v>10146716.51</v>
      </c>
      <c r="L193" s="9">
        <v>6565594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1047373.72</v>
      </c>
      <c r="S193" s="9">
        <v>17766597.92</v>
      </c>
      <c r="T193" s="9">
        <v>0</v>
      </c>
      <c r="U193" s="9">
        <v>0</v>
      </c>
      <c r="V193" s="9">
        <v>0</v>
      </c>
      <c r="W193" s="9">
        <v>17766597.92</v>
      </c>
      <c r="X193" s="9">
        <v>1047373.72</v>
      </c>
      <c r="Y193" s="9">
        <v>0</v>
      </c>
      <c r="Z193" s="9">
        <v>16719224.2</v>
      </c>
      <c r="AA193" s="9">
        <v>2075458.68</v>
      </c>
      <c r="AB193" s="9">
        <v>0</v>
      </c>
      <c r="AC193" s="9">
        <v>2074953</v>
      </c>
      <c r="AD193" s="9">
        <v>0</v>
      </c>
      <c r="AE193" s="9">
        <v>0</v>
      </c>
      <c r="AF193" s="9">
        <v>505.68</v>
      </c>
      <c r="AG193" s="9">
        <v>2100422.5</v>
      </c>
      <c r="AH193" s="9">
        <v>54239.9</v>
      </c>
      <c r="AI193" s="9">
        <v>0</v>
      </c>
      <c r="AJ193" s="9">
        <v>0</v>
      </c>
      <c r="AK193" s="9">
        <v>2154156.72</v>
      </c>
      <c r="AL193" s="9">
        <v>18873380.919999998</v>
      </c>
      <c r="AM193" s="9">
        <v>0</v>
      </c>
      <c r="AN193" s="9">
        <v>0</v>
      </c>
      <c r="AO193" s="9">
        <v>18873380.919999998</v>
      </c>
      <c r="AP193" s="9">
        <v>18873380.919999998</v>
      </c>
      <c r="AQ193" s="9">
        <v>1000</v>
      </c>
      <c r="AR193" s="9">
        <v>1662000</v>
      </c>
      <c r="AS193" s="9">
        <v>1662000</v>
      </c>
      <c r="AT193" s="9">
        <v>9498</v>
      </c>
      <c r="AU193" s="9">
        <v>15785676</v>
      </c>
      <c r="AV193" s="9">
        <v>14123676</v>
      </c>
      <c r="AW193" s="9">
        <v>3087704.919999998</v>
      </c>
      <c r="AX193" s="9">
        <v>657500</v>
      </c>
      <c r="AY193" s="9">
        <v>1092765807</v>
      </c>
      <c r="AZ193" s="9">
        <v>1930000</v>
      </c>
      <c r="BA193" s="9">
        <v>3207660000</v>
      </c>
      <c r="BB193" s="9">
        <v>0.00051813</v>
      </c>
      <c r="BC193" s="9">
        <v>2114894193</v>
      </c>
      <c r="BD193" s="9">
        <v>1095790.13</v>
      </c>
      <c r="BE193" s="9">
        <v>968209</v>
      </c>
      <c r="BF193" s="9">
        <v>1609163358</v>
      </c>
      <c r="BG193" s="9">
        <v>0.00877703</v>
      </c>
      <c r="BH193" s="9">
        <v>516397551</v>
      </c>
      <c r="BI193" s="9">
        <v>4532436.8</v>
      </c>
      <c r="BJ193" s="9">
        <v>564023</v>
      </c>
      <c r="BK193" s="9">
        <v>937406226</v>
      </c>
      <c r="BL193" s="9">
        <v>0.00329388</v>
      </c>
      <c r="BM193" s="9">
        <v>-155359581</v>
      </c>
      <c r="BN193" s="9">
        <v>-511735.82</v>
      </c>
      <c r="BO193" s="9">
        <v>5116491</v>
      </c>
      <c r="BP193" s="9">
        <v>0</v>
      </c>
      <c r="BQ193" s="9">
        <v>0</v>
      </c>
      <c r="BR193" s="9">
        <v>-65605</v>
      </c>
      <c r="BS193" s="9">
        <v>-55</v>
      </c>
      <c r="BT193" s="9">
        <v>0</v>
      </c>
      <c r="BU193" s="9">
        <v>5050831</v>
      </c>
      <c r="BV193" s="9">
        <v>870389</v>
      </c>
      <c r="BW193" s="9">
        <v>0</v>
      </c>
      <c r="BX193" s="9">
        <v>-11160</v>
      </c>
      <c r="BY193" s="9">
        <v>0</v>
      </c>
      <c r="BZ193" s="9">
        <v>859229</v>
      </c>
      <c r="CA193" s="9">
        <v>1</v>
      </c>
      <c r="CB193" s="9">
        <v>5910061</v>
      </c>
      <c r="CC193" s="9">
        <v>0</v>
      </c>
      <c r="CD193" s="9">
        <v>5910061</v>
      </c>
      <c r="CE193" s="9">
        <v>1662</v>
      </c>
      <c r="CF193" s="9">
        <v>0</v>
      </c>
      <c r="CG193" s="9">
        <v>1662</v>
      </c>
      <c r="CH193" s="9">
        <v>16719224.2</v>
      </c>
      <c r="CI193" s="9">
        <v>2154156.72</v>
      </c>
      <c r="CJ193" s="9">
        <v>0</v>
      </c>
      <c r="CK193" s="9">
        <v>18873380.919999998</v>
      </c>
      <c r="CL193" s="9">
        <v>11355.82</v>
      </c>
      <c r="CM193" s="9">
        <v>0</v>
      </c>
      <c r="CN193" s="9">
        <v>0</v>
      </c>
      <c r="CO193" s="9">
        <v>0</v>
      </c>
      <c r="CP193" s="9">
        <v>0</v>
      </c>
      <c r="CQ193" s="9">
        <v>0</v>
      </c>
      <c r="CR193" s="9">
        <v>0</v>
      </c>
      <c r="CS193" s="9">
        <v>3078.51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v>0</v>
      </c>
      <c r="DA193" s="9">
        <v>6652088.84</v>
      </c>
      <c r="DB193" s="9">
        <v>0</v>
      </c>
      <c r="DC193" s="9">
        <v>0</v>
      </c>
      <c r="DD193" s="9">
        <v>0</v>
      </c>
      <c r="DE193" s="9">
        <v>0</v>
      </c>
      <c r="DF193" s="9">
        <v>6652088.84</v>
      </c>
      <c r="DG193" s="9">
        <v>5986879.956</v>
      </c>
      <c r="DH193" s="9">
        <v>0</v>
      </c>
      <c r="DI193" s="9">
        <v>5986879.956</v>
      </c>
      <c r="DJ193" s="9">
        <v>870389</v>
      </c>
      <c r="DK193" s="9">
        <v>870389</v>
      </c>
      <c r="DL193" s="9">
        <v>0</v>
      </c>
      <c r="DM193" s="9">
        <v>-11160</v>
      </c>
      <c r="DN193" s="9">
        <v>0</v>
      </c>
      <c r="DO193" s="9">
        <v>859229</v>
      </c>
      <c r="DP193">
        <v>3150</v>
      </c>
      <c r="DQ193">
        <f t="shared" si="2"/>
        <v>0</v>
      </c>
    </row>
    <row r="194" spans="1:121" ht="15">
      <c r="A194" s="9">
        <v>3171</v>
      </c>
      <c r="B194" s="9" t="s">
        <v>347</v>
      </c>
      <c r="C194" s="9">
        <v>1046</v>
      </c>
      <c r="D194" s="9">
        <v>1037</v>
      </c>
      <c r="E194" s="9">
        <v>2083</v>
      </c>
      <c r="F194" s="9">
        <v>1042</v>
      </c>
      <c r="G194" s="9">
        <v>68</v>
      </c>
      <c r="H194" s="9">
        <v>0</v>
      </c>
      <c r="I194" s="9">
        <v>1110</v>
      </c>
      <c r="J194" s="9">
        <v>11650012.7</v>
      </c>
      <c r="K194" s="9">
        <v>3575555.45</v>
      </c>
      <c r="L194" s="9">
        <v>7051888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1022569.25</v>
      </c>
      <c r="S194" s="9">
        <v>11416922.47</v>
      </c>
      <c r="T194" s="9">
        <v>0</v>
      </c>
      <c r="U194" s="9">
        <v>0</v>
      </c>
      <c r="V194" s="9">
        <v>0</v>
      </c>
      <c r="W194" s="9">
        <v>11416922.47</v>
      </c>
      <c r="X194" s="9">
        <v>1022569.25</v>
      </c>
      <c r="Y194" s="9">
        <v>0</v>
      </c>
      <c r="Z194" s="9">
        <v>10394353.22</v>
      </c>
      <c r="AA194" s="9">
        <v>792079.43</v>
      </c>
      <c r="AB194" s="9">
        <v>0</v>
      </c>
      <c r="AC194" s="9">
        <v>791700</v>
      </c>
      <c r="AD194" s="9">
        <v>0</v>
      </c>
      <c r="AE194" s="9">
        <v>0</v>
      </c>
      <c r="AF194" s="9">
        <v>379.43</v>
      </c>
      <c r="AG194" s="9">
        <v>805200</v>
      </c>
      <c r="AH194" s="9">
        <v>0</v>
      </c>
      <c r="AI194" s="9">
        <v>0</v>
      </c>
      <c r="AJ194" s="9">
        <v>0</v>
      </c>
      <c r="AK194" s="9">
        <v>804820.57</v>
      </c>
      <c r="AL194" s="9">
        <v>11199173.790000001</v>
      </c>
      <c r="AM194" s="9">
        <v>0</v>
      </c>
      <c r="AN194" s="9">
        <v>0</v>
      </c>
      <c r="AO194" s="9">
        <v>11199173.790000001</v>
      </c>
      <c r="AP194" s="9">
        <v>11199173.790000001</v>
      </c>
      <c r="AQ194" s="9">
        <v>1000</v>
      </c>
      <c r="AR194" s="9">
        <v>1110000</v>
      </c>
      <c r="AS194" s="9">
        <v>1110000</v>
      </c>
      <c r="AT194" s="9">
        <v>9498</v>
      </c>
      <c r="AU194" s="9">
        <v>10542780</v>
      </c>
      <c r="AV194" s="9">
        <v>9432780</v>
      </c>
      <c r="AW194" s="9">
        <v>656393.790000001</v>
      </c>
      <c r="AX194" s="9">
        <v>417662</v>
      </c>
      <c r="AY194" s="9">
        <v>463604938</v>
      </c>
      <c r="AZ194" s="9">
        <v>1930000</v>
      </c>
      <c r="BA194" s="9">
        <v>2142300000</v>
      </c>
      <c r="BB194" s="9">
        <v>0.00051813</v>
      </c>
      <c r="BC194" s="9">
        <v>1678695062</v>
      </c>
      <c r="BD194" s="9">
        <v>869782.27</v>
      </c>
      <c r="BE194" s="9">
        <v>968209</v>
      </c>
      <c r="BF194" s="9">
        <v>1074711990</v>
      </c>
      <c r="BG194" s="9">
        <v>0.00877703</v>
      </c>
      <c r="BH194" s="9">
        <v>611107052</v>
      </c>
      <c r="BI194" s="9">
        <v>5363704.93</v>
      </c>
      <c r="BJ194" s="9">
        <v>564023</v>
      </c>
      <c r="BK194" s="9">
        <v>626065530</v>
      </c>
      <c r="BL194" s="9">
        <v>0.00104844</v>
      </c>
      <c r="BM194" s="9">
        <v>162460592</v>
      </c>
      <c r="BN194" s="9">
        <v>170330.18</v>
      </c>
      <c r="BO194" s="9">
        <v>6403817</v>
      </c>
      <c r="BP194" s="9">
        <v>0</v>
      </c>
      <c r="BQ194" s="9">
        <v>0</v>
      </c>
      <c r="BR194" s="9">
        <v>-82111</v>
      </c>
      <c r="BS194" s="9">
        <v>-22</v>
      </c>
      <c r="BT194" s="9">
        <v>0</v>
      </c>
      <c r="BU194" s="9">
        <v>6321684</v>
      </c>
      <c r="BV194" s="9">
        <v>26678</v>
      </c>
      <c r="BW194" s="9">
        <v>0</v>
      </c>
      <c r="BX194" s="9">
        <v>-342</v>
      </c>
      <c r="BY194" s="9">
        <v>0</v>
      </c>
      <c r="BZ194" s="9">
        <v>26336</v>
      </c>
      <c r="CA194" s="9">
        <v>1</v>
      </c>
      <c r="CB194" s="9">
        <v>6348021</v>
      </c>
      <c r="CC194" s="9">
        <v>0</v>
      </c>
      <c r="CD194" s="9">
        <v>6348021</v>
      </c>
      <c r="CE194" s="9">
        <v>1110</v>
      </c>
      <c r="CF194" s="9">
        <v>0</v>
      </c>
      <c r="CG194" s="9">
        <v>1110</v>
      </c>
      <c r="CH194" s="9">
        <v>10394353.22</v>
      </c>
      <c r="CI194" s="9">
        <v>804820.57</v>
      </c>
      <c r="CJ194" s="9">
        <v>0</v>
      </c>
      <c r="CK194" s="9">
        <v>11199173.790000001</v>
      </c>
      <c r="CL194" s="9">
        <v>10089.35</v>
      </c>
      <c r="CM194" s="9">
        <v>0</v>
      </c>
      <c r="CN194" s="9">
        <v>0</v>
      </c>
      <c r="CO194" s="9">
        <v>0</v>
      </c>
      <c r="CP194" s="9">
        <v>0</v>
      </c>
      <c r="CQ194" s="9">
        <v>0</v>
      </c>
      <c r="CR194" s="9">
        <v>0</v>
      </c>
      <c r="CS194" s="9">
        <v>5769.2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9">
        <v>7144994.5</v>
      </c>
      <c r="DB194" s="9">
        <v>0</v>
      </c>
      <c r="DC194" s="9">
        <v>0</v>
      </c>
      <c r="DD194" s="9">
        <v>0</v>
      </c>
      <c r="DE194" s="9">
        <v>0</v>
      </c>
      <c r="DF194" s="9">
        <v>7144994.5</v>
      </c>
      <c r="DG194" s="9">
        <v>6430495.05</v>
      </c>
      <c r="DH194" s="9">
        <v>0</v>
      </c>
      <c r="DI194" s="9">
        <v>6430495.05</v>
      </c>
      <c r="DJ194" s="9">
        <v>26678</v>
      </c>
      <c r="DK194" s="9">
        <v>26678</v>
      </c>
      <c r="DL194" s="9">
        <v>0</v>
      </c>
      <c r="DM194" s="9">
        <v>-342</v>
      </c>
      <c r="DN194" s="9">
        <v>0</v>
      </c>
      <c r="DO194" s="9">
        <v>26336</v>
      </c>
      <c r="DP194">
        <v>3171</v>
      </c>
      <c r="DQ194">
        <f t="shared" si="2"/>
        <v>0</v>
      </c>
    </row>
    <row r="195" spans="1:121" ht="15">
      <c r="A195" s="9">
        <v>3206</v>
      </c>
      <c r="B195" s="9" t="s">
        <v>348</v>
      </c>
      <c r="C195" s="9">
        <v>565</v>
      </c>
      <c r="D195" s="9">
        <v>560</v>
      </c>
      <c r="E195" s="9">
        <v>1125</v>
      </c>
      <c r="F195" s="9">
        <v>563</v>
      </c>
      <c r="G195" s="9">
        <v>23</v>
      </c>
      <c r="H195" s="9">
        <v>1</v>
      </c>
      <c r="I195" s="9">
        <v>587</v>
      </c>
      <c r="J195" s="9">
        <v>6322023.7</v>
      </c>
      <c r="K195" s="9">
        <v>1503800.06</v>
      </c>
      <c r="L195" s="9">
        <v>3906655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911568.64</v>
      </c>
      <c r="S195" s="9">
        <v>6311789.12</v>
      </c>
      <c r="T195" s="9">
        <v>39596.16</v>
      </c>
      <c r="U195" s="9">
        <v>0</v>
      </c>
      <c r="V195" s="9">
        <v>0</v>
      </c>
      <c r="W195" s="9">
        <v>6272192.96</v>
      </c>
      <c r="X195" s="9">
        <v>911568.64</v>
      </c>
      <c r="Y195" s="9">
        <v>0</v>
      </c>
      <c r="Z195" s="9">
        <v>5360624.32</v>
      </c>
      <c r="AA195" s="9">
        <v>39596.16</v>
      </c>
      <c r="AB195" s="9">
        <v>39596.16</v>
      </c>
      <c r="AC195" s="9">
        <v>0</v>
      </c>
      <c r="AD195" s="9">
        <v>0</v>
      </c>
      <c r="AE195" s="9">
        <v>0</v>
      </c>
      <c r="AF195" s="9">
        <v>0</v>
      </c>
      <c r="AG195" s="9">
        <v>39596.16</v>
      </c>
      <c r="AH195" s="9">
        <v>0</v>
      </c>
      <c r="AI195" s="9">
        <v>0</v>
      </c>
      <c r="AJ195" s="9">
        <v>0</v>
      </c>
      <c r="AK195" s="9">
        <v>39596.16</v>
      </c>
      <c r="AL195" s="9">
        <v>5400220.48</v>
      </c>
      <c r="AM195" s="9">
        <v>0</v>
      </c>
      <c r="AN195" s="9">
        <v>0</v>
      </c>
      <c r="AO195" s="9">
        <v>5400220.48</v>
      </c>
      <c r="AP195" s="9">
        <v>5400220.48</v>
      </c>
      <c r="AQ195" s="9">
        <v>1000</v>
      </c>
      <c r="AR195" s="9">
        <v>587000</v>
      </c>
      <c r="AS195" s="9">
        <v>587000</v>
      </c>
      <c r="AT195" s="9">
        <v>9498</v>
      </c>
      <c r="AU195" s="9">
        <v>5575326</v>
      </c>
      <c r="AV195" s="9">
        <v>4813220.48</v>
      </c>
      <c r="AW195" s="9">
        <v>0</v>
      </c>
      <c r="AX195" s="9">
        <v>300967</v>
      </c>
      <c r="AY195" s="9">
        <v>176667731</v>
      </c>
      <c r="AZ195" s="9">
        <v>1930000</v>
      </c>
      <c r="BA195" s="9">
        <v>1132910000</v>
      </c>
      <c r="BB195" s="9">
        <v>0.00051813</v>
      </c>
      <c r="BC195" s="9">
        <v>956242269</v>
      </c>
      <c r="BD195" s="9">
        <v>495457.81</v>
      </c>
      <c r="BE195" s="9">
        <v>968209</v>
      </c>
      <c r="BF195" s="9">
        <v>568338683</v>
      </c>
      <c r="BG195" s="9">
        <v>0.00846893</v>
      </c>
      <c r="BH195" s="9">
        <v>391670952</v>
      </c>
      <c r="BI195" s="9">
        <v>3317033.88</v>
      </c>
      <c r="BJ195" s="9">
        <v>564023</v>
      </c>
      <c r="BK195" s="9">
        <v>331081501</v>
      </c>
      <c r="BL195" s="9">
        <v>0</v>
      </c>
      <c r="BM195" s="9">
        <v>154413770</v>
      </c>
      <c r="BN195" s="9">
        <v>0</v>
      </c>
      <c r="BO195" s="9">
        <v>3812492</v>
      </c>
      <c r="BP195" s="9">
        <v>0</v>
      </c>
      <c r="BQ195" s="9">
        <v>0</v>
      </c>
      <c r="BR195" s="9">
        <v>-48884</v>
      </c>
      <c r="BS195" s="9">
        <v>-2218</v>
      </c>
      <c r="BT195" s="9">
        <v>0</v>
      </c>
      <c r="BU195" s="9">
        <v>3761390</v>
      </c>
      <c r="BV195" s="9">
        <v>0</v>
      </c>
      <c r="BW195" s="9">
        <v>0</v>
      </c>
      <c r="BX195" s="9">
        <v>0</v>
      </c>
      <c r="BY195" s="9">
        <v>0</v>
      </c>
      <c r="BZ195" s="9">
        <v>0</v>
      </c>
      <c r="CA195" s="9">
        <v>28</v>
      </c>
      <c r="CB195" s="9">
        <v>3761418</v>
      </c>
      <c r="CC195" s="9">
        <v>2</v>
      </c>
      <c r="CD195" s="9">
        <v>3761420</v>
      </c>
      <c r="CE195" s="9">
        <v>587</v>
      </c>
      <c r="CF195" s="9">
        <v>0</v>
      </c>
      <c r="CG195" s="9">
        <v>587</v>
      </c>
      <c r="CH195" s="9">
        <v>5360624.32</v>
      </c>
      <c r="CI195" s="9">
        <v>39596.16</v>
      </c>
      <c r="CJ195" s="9">
        <v>0</v>
      </c>
      <c r="CK195" s="9">
        <v>5400220.48</v>
      </c>
      <c r="CL195" s="9">
        <v>9199.69</v>
      </c>
      <c r="CM195" s="9">
        <v>0</v>
      </c>
      <c r="CN195" s="9">
        <v>0</v>
      </c>
      <c r="CO195" s="9">
        <v>0</v>
      </c>
      <c r="CP195" s="9">
        <v>0</v>
      </c>
      <c r="CQ195" s="9">
        <v>0</v>
      </c>
      <c r="CR195" s="9">
        <v>0</v>
      </c>
      <c r="CS195" s="9">
        <v>6494.88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9">
        <v>0</v>
      </c>
      <c r="DA195" s="9">
        <v>3956044.96</v>
      </c>
      <c r="DB195" s="9">
        <v>0</v>
      </c>
      <c r="DC195" s="9">
        <v>0</v>
      </c>
      <c r="DD195" s="9">
        <v>0</v>
      </c>
      <c r="DE195" s="9">
        <v>0</v>
      </c>
      <c r="DF195" s="9">
        <v>3956044.96</v>
      </c>
      <c r="DG195" s="9">
        <v>3560440.464</v>
      </c>
      <c r="DH195" s="9">
        <v>0</v>
      </c>
      <c r="DI195" s="9">
        <v>3812491.69</v>
      </c>
      <c r="DJ195" s="9">
        <v>0</v>
      </c>
      <c r="DK195" s="9">
        <v>0</v>
      </c>
      <c r="DL195" s="9">
        <v>0</v>
      </c>
      <c r="DM195" s="9">
        <v>0</v>
      </c>
      <c r="DN195" s="9">
        <v>0</v>
      </c>
      <c r="DO195" s="9">
        <v>0</v>
      </c>
      <c r="DP195">
        <v>3206</v>
      </c>
      <c r="DQ195">
        <f t="shared" si="2"/>
        <v>0</v>
      </c>
    </row>
    <row r="196" spans="1:121" ht="15">
      <c r="A196" s="9">
        <v>3213</v>
      </c>
      <c r="B196" s="9" t="s">
        <v>349</v>
      </c>
      <c r="C196" s="9">
        <v>508</v>
      </c>
      <c r="D196" s="9">
        <v>496</v>
      </c>
      <c r="E196" s="9">
        <v>1004</v>
      </c>
      <c r="F196" s="9">
        <v>502</v>
      </c>
      <c r="G196" s="9">
        <v>17</v>
      </c>
      <c r="H196" s="9">
        <v>0</v>
      </c>
      <c r="I196" s="9">
        <v>519</v>
      </c>
      <c r="J196" s="9">
        <v>6075664.81</v>
      </c>
      <c r="K196" s="9">
        <v>2687028.46</v>
      </c>
      <c r="L196" s="9">
        <v>2382150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1006486.35</v>
      </c>
      <c r="S196" s="9">
        <v>5902535.59</v>
      </c>
      <c r="T196" s="9">
        <v>0</v>
      </c>
      <c r="U196" s="9">
        <v>0</v>
      </c>
      <c r="V196" s="9">
        <v>0</v>
      </c>
      <c r="W196" s="9">
        <v>5902535.59</v>
      </c>
      <c r="X196" s="9">
        <v>1006486.35</v>
      </c>
      <c r="Y196" s="9">
        <v>0</v>
      </c>
      <c r="Z196" s="9">
        <v>4896049.24</v>
      </c>
      <c r="AA196" s="9">
        <v>1201270.75</v>
      </c>
      <c r="AB196" s="9">
        <v>0</v>
      </c>
      <c r="AC196" s="9">
        <v>314862</v>
      </c>
      <c r="AD196" s="9">
        <v>0</v>
      </c>
      <c r="AE196" s="9">
        <v>880000</v>
      </c>
      <c r="AF196" s="9">
        <v>6408.75</v>
      </c>
      <c r="AG196" s="9">
        <v>1401743.32</v>
      </c>
      <c r="AH196" s="9">
        <v>0</v>
      </c>
      <c r="AI196" s="9">
        <v>876400</v>
      </c>
      <c r="AJ196" s="9">
        <v>0</v>
      </c>
      <c r="AK196" s="9">
        <v>518934.57</v>
      </c>
      <c r="AL196" s="9">
        <v>5414983.8100000005</v>
      </c>
      <c r="AM196" s="9">
        <v>0</v>
      </c>
      <c r="AN196" s="9">
        <v>0</v>
      </c>
      <c r="AO196" s="9">
        <v>5414983.8100000005</v>
      </c>
      <c r="AP196" s="9">
        <v>5414983.8100000005</v>
      </c>
      <c r="AQ196" s="9">
        <v>1000</v>
      </c>
      <c r="AR196" s="9">
        <v>519000</v>
      </c>
      <c r="AS196" s="9">
        <v>519000</v>
      </c>
      <c r="AT196" s="9">
        <v>9498</v>
      </c>
      <c r="AU196" s="9">
        <v>4929462</v>
      </c>
      <c r="AV196" s="9">
        <v>4410462</v>
      </c>
      <c r="AW196" s="9">
        <v>485521.8100000005</v>
      </c>
      <c r="AX196" s="9">
        <v>649746</v>
      </c>
      <c r="AY196" s="9">
        <v>337218122</v>
      </c>
      <c r="AZ196" s="9">
        <v>1930000</v>
      </c>
      <c r="BA196" s="9">
        <v>1001670000</v>
      </c>
      <c r="BB196" s="9">
        <v>0.00051813</v>
      </c>
      <c r="BC196" s="9">
        <v>664451878</v>
      </c>
      <c r="BD196" s="9">
        <v>344272.45</v>
      </c>
      <c r="BE196" s="9">
        <v>968209</v>
      </c>
      <c r="BF196" s="9">
        <v>502500471</v>
      </c>
      <c r="BG196" s="9">
        <v>0.00877703</v>
      </c>
      <c r="BH196" s="9">
        <v>165282349</v>
      </c>
      <c r="BI196" s="9">
        <v>1450688.14</v>
      </c>
      <c r="BJ196" s="9">
        <v>564023</v>
      </c>
      <c r="BK196" s="9">
        <v>292727937</v>
      </c>
      <c r="BL196" s="9">
        <v>0.00165861</v>
      </c>
      <c r="BM196" s="9">
        <v>-44490185</v>
      </c>
      <c r="BN196" s="9">
        <v>-73791.87</v>
      </c>
      <c r="BO196" s="9">
        <v>1721169</v>
      </c>
      <c r="BP196" s="9">
        <v>0</v>
      </c>
      <c r="BQ196" s="9">
        <v>0</v>
      </c>
      <c r="BR196" s="9">
        <v>-22069</v>
      </c>
      <c r="BS196" s="9">
        <v>-17</v>
      </c>
      <c r="BT196" s="9">
        <v>0</v>
      </c>
      <c r="BU196" s="9">
        <v>1699083</v>
      </c>
      <c r="BV196" s="9">
        <v>451024</v>
      </c>
      <c r="BW196" s="9">
        <v>0</v>
      </c>
      <c r="BX196" s="9">
        <v>-5783</v>
      </c>
      <c r="BY196" s="9">
        <v>0</v>
      </c>
      <c r="BZ196" s="9">
        <v>445241</v>
      </c>
      <c r="CA196" s="9">
        <v>0</v>
      </c>
      <c r="CB196" s="9">
        <v>2144324</v>
      </c>
      <c r="CC196" s="9">
        <v>0</v>
      </c>
      <c r="CD196" s="9">
        <v>2144324</v>
      </c>
      <c r="CE196" s="9">
        <v>519</v>
      </c>
      <c r="CF196" s="9">
        <v>0</v>
      </c>
      <c r="CG196" s="9">
        <v>519</v>
      </c>
      <c r="CH196" s="9">
        <v>4896049.24</v>
      </c>
      <c r="CI196" s="9">
        <v>518934.57</v>
      </c>
      <c r="CJ196" s="9">
        <v>0</v>
      </c>
      <c r="CK196" s="9">
        <v>5414983.8100000005</v>
      </c>
      <c r="CL196" s="9">
        <v>10433.49</v>
      </c>
      <c r="CM196" s="9">
        <v>0</v>
      </c>
      <c r="CN196" s="9">
        <v>0</v>
      </c>
      <c r="CO196" s="9">
        <v>0</v>
      </c>
      <c r="CP196" s="9">
        <v>0</v>
      </c>
      <c r="CQ196" s="9">
        <v>0</v>
      </c>
      <c r="CR196" s="9">
        <v>0</v>
      </c>
      <c r="CS196" s="9">
        <v>3316.32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9">
        <v>0</v>
      </c>
      <c r="DA196" s="9">
        <v>2413547.45</v>
      </c>
      <c r="DB196" s="9">
        <v>0</v>
      </c>
      <c r="DC196" s="9">
        <v>0</v>
      </c>
      <c r="DD196" s="9">
        <v>0</v>
      </c>
      <c r="DE196" s="9">
        <v>0</v>
      </c>
      <c r="DF196" s="9">
        <v>2413547.45</v>
      </c>
      <c r="DG196" s="9">
        <v>2172192.705</v>
      </c>
      <c r="DH196" s="9">
        <v>0</v>
      </c>
      <c r="DI196" s="9">
        <v>2172192.705</v>
      </c>
      <c r="DJ196" s="9">
        <v>451024</v>
      </c>
      <c r="DK196" s="9">
        <v>451024</v>
      </c>
      <c r="DL196" s="9">
        <v>0</v>
      </c>
      <c r="DM196" s="9">
        <v>-5783</v>
      </c>
      <c r="DN196" s="9">
        <v>0</v>
      </c>
      <c r="DO196" s="9">
        <v>445241</v>
      </c>
      <c r="DP196">
        <v>3213</v>
      </c>
      <c r="DQ196">
        <f aca="true" t="shared" si="3" ref="DQ196:DQ259">DP196-A196</f>
        <v>0</v>
      </c>
    </row>
    <row r="197" spans="1:121" ht="15">
      <c r="A197" s="9">
        <v>3220</v>
      </c>
      <c r="B197" s="9" t="s">
        <v>350</v>
      </c>
      <c r="C197" s="9">
        <v>1896</v>
      </c>
      <c r="D197" s="9">
        <v>1894</v>
      </c>
      <c r="E197" s="9">
        <v>3790</v>
      </c>
      <c r="F197" s="9">
        <v>1895</v>
      </c>
      <c r="G197" s="9">
        <v>30</v>
      </c>
      <c r="H197" s="9">
        <v>0</v>
      </c>
      <c r="I197" s="9">
        <v>1925</v>
      </c>
      <c r="J197" s="9">
        <v>19414399.27</v>
      </c>
      <c r="K197" s="9">
        <v>6748601.62</v>
      </c>
      <c r="L197" s="9">
        <v>11423877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1241920.65</v>
      </c>
      <c r="S197" s="9">
        <v>18870841.73</v>
      </c>
      <c r="T197" s="9">
        <v>0</v>
      </c>
      <c r="U197" s="9">
        <v>0</v>
      </c>
      <c r="V197" s="9">
        <v>238.19</v>
      </c>
      <c r="W197" s="9">
        <v>18870603.54</v>
      </c>
      <c r="X197" s="9">
        <v>1241920.65</v>
      </c>
      <c r="Y197" s="9">
        <v>0</v>
      </c>
      <c r="Z197" s="9">
        <v>17628682.89</v>
      </c>
      <c r="AA197" s="9">
        <v>830.04</v>
      </c>
      <c r="AB197" s="9">
        <v>0</v>
      </c>
      <c r="AC197" s="9">
        <v>0</v>
      </c>
      <c r="AD197" s="9">
        <v>0</v>
      </c>
      <c r="AE197" s="9">
        <v>0</v>
      </c>
      <c r="AF197" s="9">
        <v>830.04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17628682.89</v>
      </c>
      <c r="AM197" s="9">
        <v>0</v>
      </c>
      <c r="AN197" s="9">
        <v>0</v>
      </c>
      <c r="AO197" s="9">
        <v>17628682.89</v>
      </c>
      <c r="AP197" s="9">
        <v>17628682.89</v>
      </c>
      <c r="AQ197" s="9">
        <v>1000</v>
      </c>
      <c r="AR197" s="9">
        <v>1925000</v>
      </c>
      <c r="AS197" s="9">
        <v>1925000</v>
      </c>
      <c r="AT197" s="9">
        <v>9498</v>
      </c>
      <c r="AU197" s="9">
        <v>18283650</v>
      </c>
      <c r="AV197" s="9">
        <v>15703682.89</v>
      </c>
      <c r="AW197" s="9">
        <v>0</v>
      </c>
      <c r="AX197" s="9">
        <v>436182</v>
      </c>
      <c r="AY197" s="9">
        <v>839650923</v>
      </c>
      <c r="AZ197" s="9">
        <v>1930000</v>
      </c>
      <c r="BA197" s="9">
        <v>3715250000</v>
      </c>
      <c r="BB197" s="9">
        <v>0.00051813</v>
      </c>
      <c r="BC197" s="9">
        <v>2875599077</v>
      </c>
      <c r="BD197" s="9">
        <v>1489934.15</v>
      </c>
      <c r="BE197" s="9">
        <v>968209</v>
      </c>
      <c r="BF197" s="9">
        <v>1863802325</v>
      </c>
      <c r="BG197" s="9">
        <v>0.00842562</v>
      </c>
      <c r="BH197" s="9">
        <v>1024151402</v>
      </c>
      <c r="BI197" s="9">
        <v>8629110.54</v>
      </c>
      <c r="BJ197" s="9">
        <v>564023</v>
      </c>
      <c r="BK197" s="9">
        <v>1085744275</v>
      </c>
      <c r="BL197" s="9">
        <v>0</v>
      </c>
      <c r="BM197" s="9">
        <v>246093352</v>
      </c>
      <c r="BN197" s="9">
        <v>0</v>
      </c>
      <c r="BO197" s="9">
        <v>10119045</v>
      </c>
      <c r="BP197" s="9">
        <v>0</v>
      </c>
      <c r="BQ197" s="9">
        <v>0</v>
      </c>
      <c r="BR197" s="9">
        <v>-129748</v>
      </c>
      <c r="BS197" s="9">
        <v>-813</v>
      </c>
      <c r="BT197" s="9">
        <v>0</v>
      </c>
      <c r="BU197" s="9">
        <v>9988484</v>
      </c>
      <c r="BV197" s="9">
        <v>298205</v>
      </c>
      <c r="BW197" s="9">
        <v>0</v>
      </c>
      <c r="BX197" s="9">
        <v>-3824</v>
      </c>
      <c r="BY197" s="9">
        <v>0</v>
      </c>
      <c r="BZ197" s="9">
        <v>294381</v>
      </c>
      <c r="CA197" s="9">
        <v>10</v>
      </c>
      <c r="CB197" s="9">
        <v>10282875</v>
      </c>
      <c r="CC197" s="9">
        <v>0</v>
      </c>
      <c r="CD197" s="9">
        <v>10282875</v>
      </c>
      <c r="CE197" s="9">
        <v>1925</v>
      </c>
      <c r="CF197" s="9">
        <v>0</v>
      </c>
      <c r="CG197" s="9">
        <v>1925</v>
      </c>
      <c r="CH197" s="9">
        <v>17628682.89</v>
      </c>
      <c r="CI197" s="9">
        <v>0</v>
      </c>
      <c r="CJ197" s="9">
        <v>0</v>
      </c>
      <c r="CK197" s="9">
        <v>17628682.89</v>
      </c>
      <c r="CL197" s="9">
        <v>9157.76</v>
      </c>
      <c r="CM197" s="9">
        <v>0</v>
      </c>
      <c r="CN197" s="9">
        <v>0</v>
      </c>
      <c r="CO197" s="9">
        <v>0</v>
      </c>
      <c r="CP197" s="9">
        <v>0</v>
      </c>
      <c r="CQ197" s="9">
        <v>0</v>
      </c>
      <c r="CR197" s="9">
        <v>0</v>
      </c>
      <c r="CS197" s="9">
        <v>5256.65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9">
        <v>0</v>
      </c>
      <c r="DA197" s="9">
        <v>11577197.91</v>
      </c>
      <c r="DB197" s="9">
        <v>0</v>
      </c>
      <c r="DC197" s="9">
        <v>0</v>
      </c>
      <c r="DD197" s="9">
        <v>0</v>
      </c>
      <c r="DE197" s="9">
        <v>2476</v>
      </c>
      <c r="DF197" s="9">
        <v>11574721.91</v>
      </c>
      <c r="DG197" s="9">
        <v>10417249.719</v>
      </c>
      <c r="DH197" s="9">
        <v>0</v>
      </c>
      <c r="DI197" s="9">
        <v>10417249.719</v>
      </c>
      <c r="DJ197" s="9">
        <v>298205</v>
      </c>
      <c r="DK197" s="9">
        <v>298205</v>
      </c>
      <c r="DL197" s="9">
        <v>0</v>
      </c>
      <c r="DM197" s="9">
        <v>-3824</v>
      </c>
      <c r="DN197" s="9">
        <v>0</v>
      </c>
      <c r="DO197" s="9">
        <v>294381</v>
      </c>
      <c r="DP197">
        <v>3220</v>
      </c>
      <c r="DQ197">
        <f t="shared" si="3"/>
        <v>0</v>
      </c>
    </row>
    <row r="198" spans="1:121" ht="15">
      <c r="A198" s="9">
        <v>3269</v>
      </c>
      <c r="B198" s="9" t="s">
        <v>351</v>
      </c>
      <c r="C198" s="9">
        <v>25231</v>
      </c>
      <c r="D198" s="9">
        <v>25175</v>
      </c>
      <c r="E198" s="9">
        <v>50406</v>
      </c>
      <c r="F198" s="9">
        <v>25203</v>
      </c>
      <c r="G198" s="9">
        <v>504</v>
      </c>
      <c r="H198" s="9">
        <v>7</v>
      </c>
      <c r="I198" s="9">
        <v>25714</v>
      </c>
      <c r="J198" s="9">
        <v>305986951.65</v>
      </c>
      <c r="K198" s="9">
        <v>224300316.54</v>
      </c>
      <c r="L198" s="9">
        <v>49549827</v>
      </c>
      <c r="M198" s="9">
        <v>0</v>
      </c>
      <c r="N198" s="9">
        <v>0</v>
      </c>
      <c r="O198" s="9">
        <v>0</v>
      </c>
      <c r="P198" s="9">
        <v>0</v>
      </c>
      <c r="Q198" s="9">
        <v>14310.26</v>
      </c>
      <c r="R198" s="9">
        <v>32122497.85</v>
      </c>
      <c r="S198" s="9">
        <v>303232157.73</v>
      </c>
      <c r="T198" s="9">
        <v>3602461.11</v>
      </c>
      <c r="U198" s="9">
        <v>0</v>
      </c>
      <c r="V198" s="9">
        <v>158311.19</v>
      </c>
      <c r="W198" s="9">
        <v>299471385.43</v>
      </c>
      <c r="X198" s="9">
        <v>32122497.85</v>
      </c>
      <c r="Y198" s="9">
        <v>0</v>
      </c>
      <c r="Z198" s="9">
        <v>267348887.58</v>
      </c>
      <c r="AA198" s="9">
        <v>12798374.72</v>
      </c>
      <c r="AB198" s="9">
        <v>3602461.11</v>
      </c>
      <c r="AC198" s="9">
        <v>9168022</v>
      </c>
      <c r="AD198" s="9">
        <v>0</v>
      </c>
      <c r="AE198" s="9">
        <v>0</v>
      </c>
      <c r="AF198" s="9">
        <v>27891.61</v>
      </c>
      <c r="AG198" s="9">
        <v>13336237.58</v>
      </c>
      <c r="AH198" s="9">
        <v>4685887.07</v>
      </c>
      <c r="AI198" s="9">
        <v>0</v>
      </c>
      <c r="AJ198" s="9">
        <v>0</v>
      </c>
      <c r="AK198" s="9">
        <v>17994233.04</v>
      </c>
      <c r="AL198" s="9">
        <v>285343120.62</v>
      </c>
      <c r="AM198" s="9">
        <v>1428640</v>
      </c>
      <c r="AN198" s="9">
        <v>0</v>
      </c>
      <c r="AO198" s="9">
        <v>283914480.62</v>
      </c>
      <c r="AP198" s="9">
        <v>283914480.62</v>
      </c>
      <c r="AQ198" s="9">
        <v>1000</v>
      </c>
      <c r="AR198" s="9">
        <v>25714000</v>
      </c>
      <c r="AS198" s="9">
        <v>25714000</v>
      </c>
      <c r="AT198" s="9">
        <v>9498</v>
      </c>
      <c r="AU198" s="9">
        <v>244231572</v>
      </c>
      <c r="AV198" s="9">
        <v>218517572</v>
      </c>
      <c r="AW198" s="9">
        <v>39682908.620000005</v>
      </c>
      <c r="AX198" s="9">
        <v>869006</v>
      </c>
      <c r="AY198" s="9">
        <v>22345613876</v>
      </c>
      <c r="AZ198" s="9">
        <v>1930000</v>
      </c>
      <c r="BA198" s="9">
        <v>49628020000</v>
      </c>
      <c r="BB198" s="9">
        <v>0.00051813</v>
      </c>
      <c r="BC198" s="9">
        <v>27282406124</v>
      </c>
      <c r="BD198" s="9">
        <v>14135833.09</v>
      </c>
      <c r="BE198" s="9">
        <v>968209</v>
      </c>
      <c r="BF198" s="9">
        <v>24896526226</v>
      </c>
      <c r="BG198" s="9">
        <v>0.00877703</v>
      </c>
      <c r="BH198" s="9">
        <v>2550912350</v>
      </c>
      <c r="BI198" s="9">
        <v>22389434.22</v>
      </c>
      <c r="BJ198" s="9">
        <v>564023</v>
      </c>
      <c r="BK198" s="9">
        <v>14503287422</v>
      </c>
      <c r="BL198" s="9">
        <v>0.00273613</v>
      </c>
      <c r="BM198" s="9">
        <v>-7842326454</v>
      </c>
      <c r="BN198" s="9">
        <v>-21457624.68</v>
      </c>
      <c r="BO198" s="9">
        <v>15067643</v>
      </c>
      <c r="BP198" s="9">
        <v>0</v>
      </c>
      <c r="BQ198" s="9">
        <v>0</v>
      </c>
      <c r="BR198" s="9">
        <v>-193200</v>
      </c>
      <c r="BS198" s="9">
        <v>-1133</v>
      </c>
      <c r="BT198" s="9">
        <v>0</v>
      </c>
      <c r="BU198" s="9">
        <v>14873310</v>
      </c>
      <c r="BV198" s="9">
        <v>28770561</v>
      </c>
      <c r="BW198" s="9">
        <v>0</v>
      </c>
      <c r="BX198" s="9">
        <v>-368901</v>
      </c>
      <c r="BY198" s="9">
        <v>-9</v>
      </c>
      <c r="BZ198" s="9">
        <v>28401651</v>
      </c>
      <c r="CA198" s="9">
        <v>14</v>
      </c>
      <c r="CB198" s="9">
        <v>43274975</v>
      </c>
      <c r="CC198" s="9">
        <v>34</v>
      </c>
      <c r="CD198" s="9">
        <v>43275009</v>
      </c>
      <c r="CE198" s="9">
        <v>25714</v>
      </c>
      <c r="CF198" s="9">
        <v>0</v>
      </c>
      <c r="CG198" s="9">
        <v>25714</v>
      </c>
      <c r="CH198" s="9">
        <v>267348887.58</v>
      </c>
      <c r="CI198" s="9">
        <v>17994233.04</v>
      </c>
      <c r="CJ198" s="9">
        <v>0</v>
      </c>
      <c r="CK198" s="9">
        <v>285343120.62</v>
      </c>
      <c r="CL198" s="9">
        <v>11096.8</v>
      </c>
      <c r="CM198" s="9">
        <v>0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585.97</v>
      </c>
      <c r="CT198" s="9">
        <v>238</v>
      </c>
      <c r="CU198" s="9">
        <v>139461</v>
      </c>
      <c r="CV198" s="9">
        <v>139461</v>
      </c>
      <c r="CW198" s="9">
        <v>0</v>
      </c>
      <c r="CX198" s="9">
        <v>-1788</v>
      </c>
      <c r="CY198" s="9">
        <v>-9</v>
      </c>
      <c r="CZ198" s="9">
        <v>137664</v>
      </c>
      <c r="DA198" s="9">
        <v>48299426.01</v>
      </c>
      <c r="DB198" s="9">
        <v>0</v>
      </c>
      <c r="DC198" s="9">
        <v>0</v>
      </c>
      <c r="DD198" s="9">
        <v>409688.95</v>
      </c>
      <c r="DE198" s="9">
        <v>0</v>
      </c>
      <c r="DF198" s="9">
        <v>48709114.96</v>
      </c>
      <c r="DG198" s="9">
        <v>43838203.464</v>
      </c>
      <c r="DH198" s="9">
        <v>139460.86</v>
      </c>
      <c r="DI198" s="9">
        <v>43838203.464</v>
      </c>
      <c r="DJ198" s="9">
        <v>28631100</v>
      </c>
      <c r="DK198" s="9">
        <v>28631100</v>
      </c>
      <c r="DL198" s="9">
        <v>0</v>
      </c>
      <c r="DM198" s="9">
        <v>-367113</v>
      </c>
      <c r="DN198" s="9">
        <v>0</v>
      </c>
      <c r="DO198" s="9">
        <v>28263987</v>
      </c>
      <c r="DP198">
        <v>3269</v>
      </c>
      <c r="DQ198">
        <f t="shared" si="3"/>
        <v>0</v>
      </c>
    </row>
    <row r="199" spans="1:121" ht="15">
      <c r="A199" s="9">
        <v>3276</v>
      </c>
      <c r="B199" s="9" t="s">
        <v>352</v>
      </c>
      <c r="C199" s="9">
        <v>746</v>
      </c>
      <c r="D199" s="9">
        <v>767</v>
      </c>
      <c r="E199" s="9">
        <v>1513</v>
      </c>
      <c r="F199" s="9">
        <v>757</v>
      </c>
      <c r="G199" s="9">
        <v>28</v>
      </c>
      <c r="H199" s="9">
        <v>0</v>
      </c>
      <c r="I199" s="9">
        <v>785</v>
      </c>
      <c r="J199" s="9">
        <v>9109618.57</v>
      </c>
      <c r="K199" s="9">
        <v>2960226.87</v>
      </c>
      <c r="L199" s="9">
        <v>5267813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881578.7</v>
      </c>
      <c r="S199" s="9">
        <v>8750394.77</v>
      </c>
      <c r="T199" s="9">
        <v>614967.63</v>
      </c>
      <c r="U199" s="9">
        <v>0</v>
      </c>
      <c r="V199" s="9">
        <v>0</v>
      </c>
      <c r="W199" s="9">
        <v>8135427.14</v>
      </c>
      <c r="X199" s="9">
        <v>881578.7</v>
      </c>
      <c r="Y199" s="9">
        <v>0</v>
      </c>
      <c r="Z199" s="9">
        <v>7253848.44</v>
      </c>
      <c r="AA199" s="9">
        <v>1610683.96</v>
      </c>
      <c r="AB199" s="9">
        <v>614967.63</v>
      </c>
      <c r="AC199" s="9">
        <v>995274</v>
      </c>
      <c r="AD199" s="9">
        <v>0</v>
      </c>
      <c r="AE199" s="9">
        <v>0</v>
      </c>
      <c r="AF199" s="9">
        <v>442.33</v>
      </c>
      <c r="AG199" s="9">
        <v>1626456.63</v>
      </c>
      <c r="AH199" s="9">
        <v>0</v>
      </c>
      <c r="AI199" s="9">
        <v>0</v>
      </c>
      <c r="AJ199" s="9">
        <v>0</v>
      </c>
      <c r="AK199" s="9">
        <v>1626014.3</v>
      </c>
      <c r="AL199" s="9">
        <v>8879862.74</v>
      </c>
      <c r="AM199" s="9">
        <v>0</v>
      </c>
      <c r="AN199" s="9">
        <v>0</v>
      </c>
      <c r="AO199" s="9">
        <v>8879862.74</v>
      </c>
      <c r="AP199" s="9">
        <v>8879862.74</v>
      </c>
      <c r="AQ199" s="9">
        <v>1000</v>
      </c>
      <c r="AR199" s="9">
        <v>785000</v>
      </c>
      <c r="AS199" s="9">
        <v>785000</v>
      </c>
      <c r="AT199" s="9">
        <v>9498</v>
      </c>
      <c r="AU199" s="9">
        <v>7455930</v>
      </c>
      <c r="AV199" s="9">
        <v>6670930</v>
      </c>
      <c r="AW199" s="9">
        <v>1423932.7400000002</v>
      </c>
      <c r="AX199" s="9">
        <v>436267</v>
      </c>
      <c r="AY199" s="9">
        <v>342469256</v>
      </c>
      <c r="AZ199" s="9">
        <v>1930000</v>
      </c>
      <c r="BA199" s="9">
        <v>1515050000</v>
      </c>
      <c r="BB199" s="9">
        <v>0.00051813</v>
      </c>
      <c r="BC199" s="9">
        <v>1172580744</v>
      </c>
      <c r="BD199" s="9">
        <v>607549.26</v>
      </c>
      <c r="BE199" s="9">
        <v>968209</v>
      </c>
      <c r="BF199" s="9">
        <v>760044065</v>
      </c>
      <c r="BG199" s="9">
        <v>0.00877703</v>
      </c>
      <c r="BH199" s="9">
        <v>417574809</v>
      </c>
      <c r="BI199" s="9">
        <v>3665066.63</v>
      </c>
      <c r="BJ199" s="9">
        <v>564023</v>
      </c>
      <c r="BK199" s="9">
        <v>442758055</v>
      </c>
      <c r="BL199" s="9">
        <v>0.00321605</v>
      </c>
      <c r="BM199" s="9">
        <v>100288799</v>
      </c>
      <c r="BN199" s="9">
        <v>322533.79</v>
      </c>
      <c r="BO199" s="9">
        <v>4595150</v>
      </c>
      <c r="BP199" s="9">
        <v>0</v>
      </c>
      <c r="BQ199" s="9">
        <v>0</v>
      </c>
      <c r="BR199" s="9">
        <v>-58920</v>
      </c>
      <c r="BS199" s="9">
        <v>-16</v>
      </c>
      <c r="BT199" s="9">
        <v>0</v>
      </c>
      <c r="BU199" s="9">
        <v>4536214</v>
      </c>
      <c r="BV199" s="9">
        <v>208484</v>
      </c>
      <c r="BW199" s="9">
        <v>0</v>
      </c>
      <c r="BX199" s="9">
        <v>-2673</v>
      </c>
      <c r="BY199" s="9">
        <v>0</v>
      </c>
      <c r="BZ199" s="9">
        <v>205811</v>
      </c>
      <c r="CA199" s="9">
        <v>1</v>
      </c>
      <c r="CB199" s="9">
        <v>4742026</v>
      </c>
      <c r="CC199" s="9">
        <v>0</v>
      </c>
      <c r="CD199" s="9">
        <v>4742026</v>
      </c>
      <c r="CE199" s="9">
        <v>785</v>
      </c>
      <c r="CF199" s="9">
        <v>0</v>
      </c>
      <c r="CG199" s="9">
        <v>785</v>
      </c>
      <c r="CH199" s="9">
        <v>7253848.44</v>
      </c>
      <c r="CI199" s="9">
        <v>1626014.3</v>
      </c>
      <c r="CJ199" s="9">
        <v>0</v>
      </c>
      <c r="CK199" s="9">
        <v>8879862.74</v>
      </c>
      <c r="CL199" s="9">
        <v>11311.93</v>
      </c>
      <c r="CM199" s="9">
        <v>0</v>
      </c>
      <c r="CN199" s="9">
        <v>0</v>
      </c>
      <c r="CO199" s="9">
        <v>0</v>
      </c>
      <c r="CP199" s="9">
        <v>0</v>
      </c>
      <c r="CQ199" s="9">
        <v>0</v>
      </c>
      <c r="CR199" s="9">
        <v>0</v>
      </c>
      <c r="CS199" s="9">
        <v>5853.69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9">
        <v>5337371.11</v>
      </c>
      <c r="DB199" s="9">
        <v>0</v>
      </c>
      <c r="DC199" s="9">
        <v>0</v>
      </c>
      <c r="DD199" s="9">
        <v>0</v>
      </c>
      <c r="DE199" s="9">
        <v>0</v>
      </c>
      <c r="DF199" s="9">
        <v>5337371.11</v>
      </c>
      <c r="DG199" s="9">
        <v>4803633.999000001</v>
      </c>
      <c r="DH199" s="9">
        <v>0</v>
      </c>
      <c r="DI199" s="9">
        <v>4803633.999000001</v>
      </c>
      <c r="DJ199" s="9">
        <v>208484</v>
      </c>
      <c r="DK199" s="9">
        <v>208484</v>
      </c>
      <c r="DL199" s="9">
        <v>0</v>
      </c>
      <c r="DM199" s="9">
        <v>-2673</v>
      </c>
      <c r="DN199" s="9">
        <v>0</v>
      </c>
      <c r="DO199" s="9">
        <v>205811</v>
      </c>
      <c r="DP199">
        <v>3276</v>
      </c>
      <c r="DQ199">
        <f t="shared" si="3"/>
        <v>0</v>
      </c>
    </row>
    <row r="200" spans="1:121" ht="15">
      <c r="A200" s="9">
        <v>3290</v>
      </c>
      <c r="B200" s="9" t="s">
        <v>353</v>
      </c>
      <c r="C200" s="9">
        <v>5375</v>
      </c>
      <c r="D200" s="9">
        <v>5346</v>
      </c>
      <c r="E200" s="9">
        <v>10721</v>
      </c>
      <c r="F200" s="9">
        <v>5361</v>
      </c>
      <c r="G200" s="9">
        <v>127</v>
      </c>
      <c r="H200" s="9">
        <v>2</v>
      </c>
      <c r="I200" s="9">
        <v>5490</v>
      </c>
      <c r="J200" s="9">
        <v>56888922.38</v>
      </c>
      <c r="K200" s="9">
        <v>18774123.22</v>
      </c>
      <c r="L200" s="9">
        <v>33449838</v>
      </c>
      <c r="M200" s="9">
        <v>0</v>
      </c>
      <c r="N200" s="9">
        <v>0</v>
      </c>
      <c r="O200" s="9">
        <v>0</v>
      </c>
      <c r="P200" s="9">
        <v>0</v>
      </c>
      <c r="Q200" s="9">
        <v>1019.72</v>
      </c>
      <c r="R200" s="9">
        <v>4663941.44</v>
      </c>
      <c r="S200" s="9">
        <v>56861706.96</v>
      </c>
      <c r="T200" s="9">
        <v>2388586.67</v>
      </c>
      <c r="U200" s="9">
        <v>0</v>
      </c>
      <c r="V200" s="9">
        <v>10760.22</v>
      </c>
      <c r="W200" s="9">
        <v>54462360.07</v>
      </c>
      <c r="X200" s="9">
        <v>4663941.44</v>
      </c>
      <c r="Y200" s="9">
        <v>0</v>
      </c>
      <c r="Z200" s="9">
        <v>49798418.63</v>
      </c>
      <c r="AA200" s="9">
        <v>3341480.57</v>
      </c>
      <c r="AB200" s="9">
        <v>2388586.67</v>
      </c>
      <c r="AC200" s="9">
        <v>910000</v>
      </c>
      <c r="AD200" s="9">
        <v>0</v>
      </c>
      <c r="AE200" s="9">
        <v>0</v>
      </c>
      <c r="AF200" s="9">
        <v>42893.9</v>
      </c>
      <c r="AG200" s="9">
        <v>3382473.56</v>
      </c>
      <c r="AH200" s="9">
        <v>0</v>
      </c>
      <c r="AI200" s="9">
        <v>0</v>
      </c>
      <c r="AJ200" s="9">
        <v>0</v>
      </c>
      <c r="AK200" s="9">
        <v>3339579.66</v>
      </c>
      <c r="AL200" s="9">
        <v>53137998.29000001</v>
      </c>
      <c r="AM200" s="9">
        <v>0</v>
      </c>
      <c r="AN200" s="9">
        <v>0</v>
      </c>
      <c r="AO200" s="9">
        <v>53137998.29000001</v>
      </c>
      <c r="AP200" s="9">
        <v>53137998.29000001</v>
      </c>
      <c r="AQ200" s="9">
        <v>1000</v>
      </c>
      <c r="AR200" s="9">
        <v>5490000</v>
      </c>
      <c r="AS200" s="9">
        <v>5490000</v>
      </c>
      <c r="AT200" s="9">
        <v>9498</v>
      </c>
      <c r="AU200" s="9">
        <v>52144020</v>
      </c>
      <c r="AV200" s="9">
        <v>46654020</v>
      </c>
      <c r="AW200" s="9">
        <v>993978.2900000066</v>
      </c>
      <c r="AX200" s="9">
        <v>440681</v>
      </c>
      <c r="AY200" s="9">
        <v>2419341408</v>
      </c>
      <c r="AZ200" s="9">
        <v>1930000</v>
      </c>
      <c r="BA200" s="9">
        <v>10595700000</v>
      </c>
      <c r="BB200" s="9">
        <v>0.00051813</v>
      </c>
      <c r="BC200" s="9">
        <v>8176358592</v>
      </c>
      <c r="BD200" s="9">
        <v>4236416.68</v>
      </c>
      <c r="BE200" s="9">
        <v>968209</v>
      </c>
      <c r="BF200" s="9">
        <v>5315467410</v>
      </c>
      <c r="BG200" s="9">
        <v>0.00877703</v>
      </c>
      <c r="BH200" s="9">
        <v>2896126002</v>
      </c>
      <c r="BI200" s="9">
        <v>25419384.8</v>
      </c>
      <c r="BJ200" s="9">
        <v>564023</v>
      </c>
      <c r="BK200" s="9">
        <v>3096486270</v>
      </c>
      <c r="BL200" s="9">
        <v>0.000321</v>
      </c>
      <c r="BM200" s="9">
        <v>677144862</v>
      </c>
      <c r="BN200" s="9">
        <v>217363.5</v>
      </c>
      <c r="BO200" s="9">
        <v>29873165</v>
      </c>
      <c r="BP200" s="9">
        <v>0</v>
      </c>
      <c r="BQ200" s="9">
        <v>0</v>
      </c>
      <c r="BR200" s="9">
        <v>-383039</v>
      </c>
      <c r="BS200" s="9">
        <v>-118</v>
      </c>
      <c r="BT200" s="9">
        <v>0</v>
      </c>
      <c r="BU200" s="9">
        <v>29490008</v>
      </c>
      <c r="BV200" s="9">
        <v>591499</v>
      </c>
      <c r="BW200" s="9">
        <v>0</v>
      </c>
      <c r="BX200" s="9">
        <v>-7584</v>
      </c>
      <c r="BY200" s="9">
        <v>0</v>
      </c>
      <c r="BZ200" s="9">
        <v>583915</v>
      </c>
      <c r="CA200" s="9">
        <v>2</v>
      </c>
      <c r="CB200" s="9">
        <v>30073925</v>
      </c>
      <c r="CC200" s="9">
        <v>0</v>
      </c>
      <c r="CD200" s="9">
        <v>30073925</v>
      </c>
      <c r="CE200" s="9">
        <v>5490</v>
      </c>
      <c r="CF200" s="9">
        <v>0</v>
      </c>
      <c r="CG200" s="9">
        <v>5490</v>
      </c>
      <c r="CH200" s="9">
        <v>49798418.63</v>
      </c>
      <c r="CI200" s="9">
        <v>3339579.66</v>
      </c>
      <c r="CJ200" s="9">
        <v>0</v>
      </c>
      <c r="CK200" s="9">
        <v>53137998.29000001</v>
      </c>
      <c r="CL200" s="9">
        <v>9679.05</v>
      </c>
      <c r="CM200" s="9">
        <v>0</v>
      </c>
      <c r="CN200" s="9">
        <v>0</v>
      </c>
      <c r="CO200" s="9">
        <v>0</v>
      </c>
      <c r="CP200" s="9">
        <v>0</v>
      </c>
      <c r="CQ200" s="9">
        <v>0</v>
      </c>
      <c r="CR200" s="9">
        <v>0</v>
      </c>
      <c r="CS200" s="9">
        <v>5441.38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9">
        <v>0</v>
      </c>
      <c r="CZ200" s="9">
        <v>0</v>
      </c>
      <c r="DA200" s="9">
        <v>33849626.24</v>
      </c>
      <c r="DB200" s="9">
        <v>0</v>
      </c>
      <c r="DC200" s="9">
        <v>0</v>
      </c>
      <c r="DD200" s="9">
        <v>0</v>
      </c>
      <c r="DE200" s="9">
        <v>0</v>
      </c>
      <c r="DF200" s="9">
        <v>33849626.24</v>
      </c>
      <c r="DG200" s="9">
        <v>30464663.616000004</v>
      </c>
      <c r="DH200" s="9">
        <v>0</v>
      </c>
      <c r="DI200" s="9">
        <v>30464663.616000004</v>
      </c>
      <c r="DJ200" s="9">
        <v>591499</v>
      </c>
      <c r="DK200" s="9">
        <v>591499</v>
      </c>
      <c r="DL200" s="9">
        <v>0</v>
      </c>
      <c r="DM200" s="9">
        <v>-7584</v>
      </c>
      <c r="DN200" s="9">
        <v>0</v>
      </c>
      <c r="DO200" s="9">
        <v>583915</v>
      </c>
      <c r="DP200">
        <v>3290</v>
      </c>
      <c r="DQ200">
        <f t="shared" si="3"/>
        <v>0</v>
      </c>
    </row>
    <row r="201" spans="1:121" ht="15">
      <c r="A201" s="9">
        <v>3297</v>
      </c>
      <c r="B201" s="9" t="s">
        <v>354</v>
      </c>
      <c r="C201" s="9">
        <v>1375</v>
      </c>
      <c r="D201" s="9">
        <v>1369</v>
      </c>
      <c r="E201" s="9">
        <v>2744</v>
      </c>
      <c r="F201" s="9">
        <v>1372</v>
      </c>
      <c r="G201" s="9">
        <v>14</v>
      </c>
      <c r="H201" s="9">
        <v>0</v>
      </c>
      <c r="I201" s="9">
        <v>1386</v>
      </c>
      <c r="J201" s="9">
        <v>14706402.34</v>
      </c>
      <c r="K201" s="9">
        <v>6363229</v>
      </c>
      <c r="L201" s="9">
        <v>6450824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1892349.34</v>
      </c>
      <c r="S201" s="9">
        <v>14670831.22</v>
      </c>
      <c r="T201" s="9">
        <v>0</v>
      </c>
      <c r="U201" s="9">
        <v>0</v>
      </c>
      <c r="V201" s="9">
        <v>160.54</v>
      </c>
      <c r="W201" s="9">
        <v>14670670.68</v>
      </c>
      <c r="X201" s="9">
        <v>1892349.34</v>
      </c>
      <c r="Y201" s="9">
        <v>0</v>
      </c>
      <c r="Z201" s="9">
        <v>12778321.34</v>
      </c>
      <c r="AA201" s="9">
        <v>3036531.32</v>
      </c>
      <c r="AB201" s="9">
        <v>0</v>
      </c>
      <c r="AC201" s="9">
        <v>3036531</v>
      </c>
      <c r="AD201" s="9">
        <v>0</v>
      </c>
      <c r="AE201" s="9">
        <v>0</v>
      </c>
      <c r="AF201" s="9">
        <v>0.32</v>
      </c>
      <c r="AG201" s="9">
        <v>3038722.17</v>
      </c>
      <c r="AH201" s="9">
        <v>0</v>
      </c>
      <c r="AI201" s="9">
        <v>0</v>
      </c>
      <c r="AJ201" s="9">
        <v>0</v>
      </c>
      <c r="AK201" s="9">
        <v>3038721.85</v>
      </c>
      <c r="AL201" s="9">
        <v>15817043.19</v>
      </c>
      <c r="AM201" s="9">
        <v>0</v>
      </c>
      <c r="AN201" s="9">
        <v>0</v>
      </c>
      <c r="AO201" s="9">
        <v>15817043.19</v>
      </c>
      <c r="AP201" s="9">
        <v>15817043.19</v>
      </c>
      <c r="AQ201" s="9">
        <v>1000</v>
      </c>
      <c r="AR201" s="9">
        <v>1386000</v>
      </c>
      <c r="AS201" s="9">
        <v>1386000</v>
      </c>
      <c r="AT201" s="9">
        <v>9498</v>
      </c>
      <c r="AU201" s="9">
        <v>13164228</v>
      </c>
      <c r="AV201" s="9">
        <v>11778228</v>
      </c>
      <c r="AW201" s="9">
        <v>2652815.1899999995</v>
      </c>
      <c r="AX201" s="9">
        <v>637296</v>
      </c>
      <c r="AY201" s="9">
        <v>883291953</v>
      </c>
      <c r="AZ201" s="9">
        <v>1930000</v>
      </c>
      <c r="BA201" s="9">
        <v>2674980000</v>
      </c>
      <c r="BB201" s="9">
        <v>0.00051813</v>
      </c>
      <c r="BC201" s="9">
        <v>1791688047</v>
      </c>
      <c r="BD201" s="9">
        <v>928327.33</v>
      </c>
      <c r="BE201" s="9">
        <v>968209</v>
      </c>
      <c r="BF201" s="9">
        <v>1341937674</v>
      </c>
      <c r="BG201" s="9">
        <v>0.00877703</v>
      </c>
      <c r="BH201" s="9">
        <v>458645721</v>
      </c>
      <c r="BI201" s="9">
        <v>4025547.25</v>
      </c>
      <c r="BJ201" s="9">
        <v>564023</v>
      </c>
      <c r="BK201" s="9">
        <v>781735878</v>
      </c>
      <c r="BL201" s="9">
        <v>0.00339349</v>
      </c>
      <c r="BM201" s="9">
        <v>-101556075</v>
      </c>
      <c r="BN201" s="9">
        <v>-344629.52</v>
      </c>
      <c r="BO201" s="9">
        <v>4609245</v>
      </c>
      <c r="BP201" s="9">
        <v>0</v>
      </c>
      <c r="BQ201" s="9">
        <v>0</v>
      </c>
      <c r="BR201" s="9">
        <v>-59101</v>
      </c>
      <c r="BS201" s="9">
        <v>-44</v>
      </c>
      <c r="BT201" s="9">
        <v>0</v>
      </c>
      <c r="BU201" s="9">
        <v>4550100</v>
      </c>
      <c r="BV201" s="9">
        <v>1273032</v>
      </c>
      <c r="BW201" s="9">
        <v>0</v>
      </c>
      <c r="BX201" s="9">
        <v>-16323</v>
      </c>
      <c r="BY201" s="9">
        <v>0</v>
      </c>
      <c r="BZ201" s="9">
        <v>1256709</v>
      </c>
      <c r="CA201" s="9">
        <v>1</v>
      </c>
      <c r="CB201" s="9">
        <v>5806810</v>
      </c>
      <c r="CC201" s="9">
        <v>0</v>
      </c>
      <c r="CD201" s="9">
        <v>5806810</v>
      </c>
      <c r="CE201" s="9">
        <v>1386</v>
      </c>
      <c r="CF201" s="9">
        <v>0</v>
      </c>
      <c r="CG201" s="9">
        <v>1386</v>
      </c>
      <c r="CH201" s="9">
        <v>12778321.34</v>
      </c>
      <c r="CI201" s="9">
        <v>3038721.85</v>
      </c>
      <c r="CJ201" s="9">
        <v>0</v>
      </c>
      <c r="CK201" s="9">
        <v>15817043.19</v>
      </c>
      <c r="CL201" s="9">
        <v>11412.01</v>
      </c>
      <c r="CM201" s="9"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3325.57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9">
        <v>6535863.33</v>
      </c>
      <c r="DB201" s="9">
        <v>0</v>
      </c>
      <c r="DC201" s="9">
        <v>0</v>
      </c>
      <c r="DD201" s="9">
        <v>0</v>
      </c>
      <c r="DE201" s="9">
        <v>0</v>
      </c>
      <c r="DF201" s="9">
        <v>6535863.33</v>
      </c>
      <c r="DG201" s="9">
        <v>5882276.997</v>
      </c>
      <c r="DH201" s="9">
        <v>0</v>
      </c>
      <c r="DI201" s="9">
        <v>5882276.997</v>
      </c>
      <c r="DJ201" s="9">
        <v>1273032</v>
      </c>
      <c r="DK201" s="9">
        <v>1273032</v>
      </c>
      <c r="DL201" s="9">
        <v>0</v>
      </c>
      <c r="DM201" s="9">
        <v>-16323</v>
      </c>
      <c r="DN201" s="9">
        <v>0</v>
      </c>
      <c r="DO201" s="9">
        <v>1256709</v>
      </c>
      <c r="DP201">
        <v>3297</v>
      </c>
      <c r="DQ201">
        <f t="shared" si="3"/>
        <v>0</v>
      </c>
    </row>
    <row r="202" spans="1:121" ht="15">
      <c r="A202" s="9">
        <v>1897</v>
      </c>
      <c r="B202" s="9" t="s">
        <v>355</v>
      </c>
      <c r="C202" s="9">
        <v>420</v>
      </c>
      <c r="D202" s="9">
        <v>423</v>
      </c>
      <c r="E202" s="9">
        <v>843</v>
      </c>
      <c r="F202" s="9">
        <v>422</v>
      </c>
      <c r="G202" s="9">
        <v>19</v>
      </c>
      <c r="H202" s="9">
        <v>0</v>
      </c>
      <c r="I202" s="9">
        <v>441</v>
      </c>
      <c r="J202" s="9">
        <v>7809519.06</v>
      </c>
      <c r="K202" s="9">
        <v>6667996</v>
      </c>
      <c r="L202" s="9">
        <v>61369</v>
      </c>
      <c r="M202" s="9">
        <v>0</v>
      </c>
      <c r="N202" s="9">
        <v>0</v>
      </c>
      <c r="O202" s="9">
        <v>0</v>
      </c>
      <c r="P202" s="9">
        <v>0</v>
      </c>
      <c r="Q202" s="9">
        <v>61.21</v>
      </c>
      <c r="R202" s="9">
        <v>1080092.85</v>
      </c>
      <c r="S202" s="9">
        <v>7530925.06</v>
      </c>
      <c r="T202" s="9">
        <v>0</v>
      </c>
      <c r="U202" s="9">
        <v>0</v>
      </c>
      <c r="V202" s="9">
        <v>5875.81</v>
      </c>
      <c r="W202" s="9">
        <v>7525049.25</v>
      </c>
      <c r="X202" s="9">
        <v>1080092.85</v>
      </c>
      <c r="Y202" s="9">
        <v>0</v>
      </c>
      <c r="Z202" s="9">
        <v>6444956.4</v>
      </c>
      <c r="AA202" s="9">
        <v>320967.61</v>
      </c>
      <c r="AB202" s="9">
        <v>0</v>
      </c>
      <c r="AC202" s="9">
        <v>320813</v>
      </c>
      <c r="AD202" s="9">
        <v>0</v>
      </c>
      <c r="AE202" s="9">
        <v>0</v>
      </c>
      <c r="AF202" s="9">
        <v>154.61</v>
      </c>
      <c r="AG202" s="9">
        <v>325225.5</v>
      </c>
      <c r="AH202" s="9">
        <v>0</v>
      </c>
      <c r="AI202" s="9">
        <v>0</v>
      </c>
      <c r="AJ202" s="9">
        <v>0</v>
      </c>
      <c r="AK202" s="9">
        <v>325070.89</v>
      </c>
      <c r="AL202" s="9">
        <v>6770027.29</v>
      </c>
      <c r="AM202" s="9">
        <v>0</v>
      </c>
      <c r="AN202" s="9">
        <v>0</v>
      </c>
      <c r="AO202" s="9">
        <v>6770027.29</v>
      </c>
      <c r="AP202" s="9">
        <v>6770027.29</v>
      </c>
      <c r="AQ202" s="9">
        <v>1000</v>
      </c>
      <c r="AR202" s="9">
        <v>441000</v>
      </c>
      <c r="AS202" s="9">
        <v>441000</v>
      </c>
      <c r="AT202" s="9">
        <v>9498</v>
      </c>
      <c r="AU202" s="9">
        <v>4188618</v>
      </c>
      <c r="AV202" s="9">
        <v>3747618</v>
      </c>
      <c r="AW202" s="9">
        <v>2581409.29</v>
      </c>
      <c r="AX202" s="9">
        <v>2307085</v>
      </c>
      <c r="AY202" s="9">
        <v>1017424670</v>
      </c>
      <c r="AZ202" s="9">
        <v>2895000</v>
      </c>
      <c r="BA202" s="9">
        <v>1276695000</v>
      </c>
      <c r="BB202" s="9">
        <v>0.00034542</v>
      </c>
      <c r="BC202" s="9">
        <v>259270330</v>
      </c>
      <c r="BD202" s="9">
        <v>89557.16</v>
      </c>
      <c r="BE202" s="9">
        <v>1452313</v>
      </c>
      <c r="BF202" s="9">
        <v>640470033</v>
      </c>
      <c r="BG202" s="9">
        <v>0.00585136</v>
      </c>
      <c r="BH202" s="9">
        <v>-376954637</v>
      </c>
      <c r="BI202" s="9">
        <v>-2205697.28</v>
      </c>
      <c r="BJ202" s="9">
        <v>846034</v>
      </c>
      <c r="BK202" s="9">
        <v>373100994</v>
      </c>
      <c r="BL202" s="9">
        <v>0.00691879</v>
      </c>
      <c r="BM202" s="9">
        <v>-644323676</v>
      </c>
      <c r="BN202" s="9">
        <v>-4457940.21</v>
      </c>
      <c r="BO202" s="9">
        <v>89557</v>
      </c>
      <c r="BP202" s="9">
        <v>0</v>
      </c>
      <c r="BQ202" s="9">
        <v>0</v>
      </c>
      <c r="BR202" s="9">
        <v>-1148</v>
      </c>
      <c r="BS202" s="9">
        <v>0</v>
      </c>
      <c r="BT202" s="9">
        <v>0</v>
      </c>
      <c r="BU202" s="9">
        <v>88409</v>
      </c>
      <c r="BV202" s="9">
        <v>363622</v>
      </c>
      <c r="BW202" s="9">
        <v>0</v>
      </c>
      <c r="BX202" s="9">
        <v>-4662</v>
      </c>
      <c r="BY202" s="9">
        <v>0</v>
      </c>
      <c r="BZ202" s="9">
        <v>358960</v>
      </c>
      <c r="CA202" s="9">
        <v>0</v>
      </c>
      <c r="CB202" s="9">
        <v>447369</v>
      </c>
      <c r="CC202" s="9">
        <v>0</v>
      </c>
      <c r="CD202" s="9">
        <v>447369</v>
      </c>
      <c r="CE202" s="9">
        <v>441</v>
      </c>
      <c r="CF202" s="9">
        <v>23.57</v>
      </c>
      <c r="CG202" s="9">
        <v>464.57</v>
      </c>
      <c r="CH202" s="9">
        <v>6444956.4</v>
      </c>
      <c r="CI202" s="9">
        <v>325070.89</v>
      </c>
      <c r="CJ202" s="9">
        <v>397048</v>
      </c>
      <c r="CK202" s="9">
        <v>7167075.29</v>
      </c>
      <c r="CL202" s="9">
        <v>15427.33</v>
      </c>
      <c r="CM202" s="9">
        <v>363622</v>
      </c>
      <c r="CN202" s="9">
        <v>363622</v>
      </c>
      <c r="CO202" s="9">
        <v>0</v>
      </c>
      <c r="CP202" s="9">
        <v>-4662</v>
      </c>
      <c r="CQ202" s="9">
        <v>0</v>
      </c>
      <c r="CR202" s="9">
        <v>358960</v>
      </c>
      <c r="CS202" s="9">
        <v>203.08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0</v>
      </c>
      <c r="DA202" s="9">
        <v>62479.15</v>
      </c>
      <c r="DB202" s="9">
        <v>0</v>
      </c>
      <c r="DC202" s="9">
        <v>401999.38</v>
      </c>
      <c r="DD202" s="9">
        <v>0</v>
      </c>
      <c r="DE202" s="9">
        <v>0</v>
      </c>
      <c r="DF202" s="9">
        <v>464478.53</v>
      </c>
      <c r="DG202" s="9">
        <v>418030.677</v>
      </c>
      <c r="DH202" s="9">
        <v>363622.17</v>
      </c>
      <c r="DI202" s="9">
        <v>453179.32999999996</v>
      </c>
      <c r="DJ202" s="9">
        <v>0</v>
      </c>
      <c r="DK202" s="9">
        <v>0</v>
      </c>
      <c r="DL202" s="9">
        <v>0</v>
      </c>
      <c r="DM202" s="9">
        <v>0</v>
      </c>
      <c r="DN202" s="9">
        <v>0</v>
      </c>
      <c r="DO202" s="9">
        <v>0</v>
      </c>
      <c r="DP202">
        <v>1897</v>
      </c>
      <c r="DQ202">
        <f t="shared" si="3"/>
        <v>0</v>
      </c>
    </row>
    <row r="203" spans="1:121" ht="15">
      <c r="A203" s="9">
        <v>3304</v>
      </c>
      <c r="B203" s="9" t="s">
        <v>356</v>
      </c>
      <c r="C203" s="9">
        <v>618</v>
      </c>
      <c r="D203" s="9">
        <v>615</v>
      </c>
      <c r="E203" s="9">
        <v>1233</v>
      </c>
      <c r="F203" s="9">
        <v>617</v>
      </c>
      <c r="G203" s="9">
        <v>31</v>
      </c>
      <c r="H203" s="9">
        <v>0</v>
      </c>
      <c r="I203" s="9">
        <v>648</v>
      </c>
      <c r="J203" s="9">
        <v>7362070.02</v>
      </c>
      <c r="K203" s="9">
        <v>3047015.41</v>
      </c>
      <c r="L203" s="9">
        <v>3422506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892548.61</v>
      </c>
      <c r="S203" s="9">
        <v>7114096.11</v>
      </c>
      <c r="T203" s="9">
        <v>0</v>
      </c>
      <c r="U203" s="9">
        <v>0</v>
      </c>
      <c r="V203" s="9">
        <v>0</v>
      </c>
      <c r="W203" s="9">
        <v>7114096.11</v>
      </c>
      <c r="X203" s="9">
        <v>892548.61</v>
      </c>
      <c r="Y203" s="9">
        <v>0</v>
      </c>
      <c r="Z203" s="9">
        <v>6221547.5</v>
      </c>
      <c r="AA203" s="9">
        <v>774246.42</v>
      </c>
      <c r="AB203" s="9">
        <v>0</v>
      </c>
      <c r="AC203" s="9">
        <v>725694</v>
      </c>
      <c r="AD203" s="9">
        <v>0</v>
      </c>
      <c r="AE203" s="9">
        <v>0</v>
      </c>
      <c r="AF203" s="9">
        <v>48552.42</v>
      </c>
      <c r="AG203" s="9">
        <v>718256.26</v>
      </c>
      <c r="AH203" s="9">
        <v>0</v>
      </c>
      <c r="AI203" s="9">
        <v>0</v>
      </c>
      <c r="AJ203" s="9">
        <v>0</v>
      </c>
      <c r="AK203" s="9">
        <v>669703.84</v>
      </c>
      <c r="AL203" s="9">
        <v>6891251.34</v>
      </c>
      <c r="AM203" s="9">
        <v>0</v>
      </c>
      <c r="AN203" s="9">
        <v>0</v>
      </c>
      <c r="AO203" s="9">
        <v>6891251.34</v>
      </c>
      <c r="AP203" s="9">
        <v>6891251.34</v>
      </c>
      <c r="AQ203" s="9">
        <v>1000</v>
      </c>
      <c r="AR203" s="9">
        <v>648000</v>
      </c>
      <c r="AS203" s="9">
        <v>648000</v>
      </c>
      <c r="AT203" s="9">
        <v>9498</v>
      </c>
      <c r="AU203" s="9">
        <v>6154704</v>
      </c>
      <c r="AV203" s="9">
        <v>5506704</v>
      </c>
      <c r="AW203" s="9">
        <v>736547.3399999999</v>
      </c>
      <c r="AX203" s="9">
        <v>571251</v>
      </c>
      <c r="AY203" s="9">
        <v>370170495</v>
      </c>
      <c r="AZ203" s="9">
        <v>1930000</v>
      </c>
      <c r="BA203" s="9">
        <v>1250640000</v>
      </c>
      <c r="BB203" s="9">
        <v>0.00051813</v>
      </c>
      <c r="BC203" s="9">
        <v>880469505</v>
      </c>
      <c r="BD203" s="9">
        <v>456197.66</v>
      </c>
      <c r="BE203" s="9">
        <v>968209</v>
      </c>
      <c r="BF203" s="9">
        <v>627399432</v>
      </c>
      <c r="BG203" s="9">
        <v>0.00877703</v>
      </c>
      <c r="BH203" s="9">
        <v>257228937</v>
      </c>
      <c r="BI203" s="9">
        <v>2257706.1</v>
      </c>
      <c r="BJ203" s="9">
        <v>564023</v>
      </c>
      <c r="BK203" s="9">
        <v>365486904</v>
      </c>
      <c r="BL203" s="9">
        <v>0.00201525</v>
      </c>
      <c r="BM203" s="9">
        <v>-4683591</v>
      </c>
      <c r="BN203" s="9">
        <v>-9438.61</v>
      </c>
      <c r="BO203" s="9">
        <v>2704465</v>
      </c>
      <c r="BP203" s="9">
        <v>0</v>
      </c>
      <c r="BQ203" s="9">
        <v>0</v>
      </c>
      <c r="BR203" s="9">
        <v>-34677</v>
      </c>
      <c r="BS203" s="9">
        <v>-19</v>
      </c>
      <c r="BT203" s="9">
        <v>0</v>
      </c>
      <c r="BU203" s="9">
        <v>2669769</v>
      </c>
      <c r="BV203" s="9">
        <v>416423</v>
      </c>
      <c r="BW203" s="9">
        <v>0</v>
      </c>
      <c r="BX203" s="9">
        <v>-5339</v>
      </c>
      <c r="BY203" s="9">
        <v>0</v>
      </c>
      <c r="BZ203" s="9">
        <v>411084</v>
      </c>
      <c r="CA203" s="9">
        <v>0</v>
      </c>
      <c r="CB203" s="9">
        <v>3080853</v>
      </c>
      <c r="CC203" s="9">
        <v>0</v>
      </c>
      <c r="CD203" s="9">
        <v>3080853</v>
      </c>
      <c r="CE203" s="9">
        <v>648</v>
      </c>
      <c r="CF203" s="9">
        <v>0</v>
      </c>
      <c r="CG203" s="9">
        <v>648</v>
      </c>
      <c r="CH203" s="9">
        <v>6221547.5</v>
      </c>
      <c r="CI203" s="9">
        <v>669703.84</v>
      </c>
      <c r="CJ203" s="9">
        <v>0</v>
      </c>
      <c r="CK203" s="9">
        <v>6891251.34</v>
      </c>
      <c r="CL203" s="9">
        <v>10634.65</v>
      </c>
      <c r="CM203" s="9">
        <v>0</v>
      </c>
      <c r="CN203" s="9">
        <v>0</v>
      </c>
      <c r="CO203" s="9">
        <v>0</v>
      </c>
      <c r="CP203" s="9">
        <v>0</v>
      </c>
      <c r="CQ203" s="9">
        <v>0</v>
      </c>
      <c r="CR203" s="9">
        <v>0</v>
      </c>
      <c r="CS203" s="9">
        <v>4173.56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9">
        <v>0</v>
      </c>
      <c r="DA203" s="9">
        <v>3467653.28</v>
      </c>
      <c r="DB203" s="9">
        <v>0</v>
      </c>
      <c r="DC203" s="9">
        <v>0</v>
      </c>
      <c r="DD203" s="9">
        <v>0</v>
      </c>
      <c r="DE203" s="9">
        <v>0</v>
      </c>
      <c r="DF203" s="9">
        <v>3467653.28</v>
      </c>
      <c r="DG203" s="9">
        <v>3120887.952</v>
      </c>
      <c r="DH203" s="9">
        <v>0</v>
      </c>
      <c r="DI203" s="9">
        <v>3120887.952</v>
      </c>
      <c r="DJ203" s="9">
        <v>416423</v>
      </c>
      <c r="DK203" s="9">
        <v>416423</v>
      </c>
      <c r="DL203" s="9">
        <v>0</v>
      </c>
      <c r="DM203" s="9">
        <v>-5339</v>
      </c>
      <c r="DN203" s="9">
        <v>0</v>
      </c>
      <c r="DO203" s="9">
        <v>411084</v>
      </c>
      <c r="DP203">
        <v>3304</v>
      </c>
      <c r="DQ203">
        <f t="shared" si="3"/>
        <v>0</v>
      </c>
    </row>
    <row r="204" spans="1:121" ht="15">
      <c r="A204" s="9">
        <v>3311</v>
      </c>
      <c r="B204" s="9" t="s">
        <v>357</v>
      </c>
      <c r="C204" s="9">
        <v>2196</v>
      </c>
      <c r="D204" s="9">
        <v>2189</v>
      </c>
      <c r="E204" s="9">
        <v>4385</v>
      </c>
      <c r="F204" s="9">
        <v>2193</v>
      </c>
      <c r="G204" s="9">
        <v>1</v>
      </c>
      <c r="H204" s="9">
        <v>0</v>
      </c>
      <c r="I204" s="9">
        <v>2194</v>
      </c>
      <c r="J204" s="9">
        <v>22883299.79</v>
      </c>
      <c r="K204" s="9">
        <v>6917732</v>
      </c>
      <c r="L204" s="9">
        <v>13809532</v>
      </c>
      <c r="M204" s="9">
        <v>0</v>
      </c>
      <c r="N204" s="9">
        <v>0</v>
      </c>
      <c r="O204" s="9">
        <v>0</v>
      </c>
      <c r="P204" s="9">
        <v>0</v>
      </c>
      <c r="Q204" s="9">
        <v>2382.29</v>
      </c>
      <c r="R204" s="9">
        <v>2153653.5</v>
      </c>
      <c r="S204" s="9">
        <v>22542014.44</v>
      </c>
      <c r="T204" s="9">
        <v>0</v>
      </c>
      <c r="U204" s="9">
        <v>0</v>
      </c>
      <c r="V204" s="9">
        <v>16502.16</v>
      </c>
      <c r="W204" s="9">
        <v>22525512.28</v>
      </c>
      <c r="X204" s="9">
        <v>2153653.5</v>
      </c>
      <c r="Y204" s="9">
        <v>0</v>
      </c>
      <c r="Z204" s="9">
        <v>20371858.78</v>
      </c>
      <c r="AA204" s="9">
        <v>2594817.18</v>
      </c>
      <c r="AB204" s="9">
        <v>0</v>
      </c>
      <c r="AC204" s="9">
        <v>2592903</v>
      </c>
      <c r="AD204" s="9">
        <v>0</v>
      </c>
      <c r="AE204" s="9">
        <v>0</v>
      </c>
      <c r="AF204" s="9">
        <v>1914.18</v>
      </c>
      <c r="AG204" s="9">
        <v>2626846.76</v>
      </c>
      <c r="AH204" s="9">
        <v>0</v>
      </c>
      <c r="AI204" s="9">
        <v>0</v>
      </c>
      <c r="AJ204" s="9">
        <v>0</v>
      </c>
      <c r="AK204" s="9">
        <v>2624932.58</v>
      </c>
      <c r="AL204" s="9">
        <v>22996791.36</v>
      </c>
      <c r="AM204" s="9">
        <v>0</v>
      </c>
      <c r="AN204" s="9">
        <v>0</v>
      </c>
      <c r="AO204" s="9">
        <v>22996791.36</v>
      </c>
      <c r="AP204" s="9">
        <v>22996791.36</v>
      </c>
      <c r="AQ204" s="9">
        <v>1000</v>
      </c>
      <c r="AR204" s="9">
        <v>2194000</v>
      </c>
      <c r="AS204" s="9">
        <v>2194000</v>
      </c>
      <c r="AT204" s="9">
        <v>9498</v>
      </c>
      <c r="AU204" s="9">
        <v>20838612</v>
      </c>
      <c r="AV204" s="9">
        <v>18644612</v>
      </c>
      <c r="AW204" s="9">
        <v>2158179.3599999994</v>
      </c>
      <c r="AX204" s="9">
        <v>428987</v>
      </c>
      <c r="AY204" s="9">
        <v>941197454</v>
      </c>
      <c r="AZ204" s="9">
        <v>1930000</v>
      </c>
      <c r="BA204" s="9">
        <v>4234420000</v>
      </c>
      <c r="BB204" s="9">
        <v>0.00051813</v>
      </c>
      <c r="BC204" s="9">
        <v>3293222546</v>
      </c>
      <c r="BD204" s="9">
        <v>1706317.4</v>
      </c>
      <c r="BE204" s="9">
        <v>968209</v>
      </c>
      <c r="BF204" s="9">
        <v>2124250546</v>
      </c>
      <c r="BG204" s="9">
        <v>0.00877703</v>
      </c>
      <c r="BH204" s="9">
        <v>1183053092</v>
      </c>
      <c r="BI204" s="9">
        <v>10383692.48</v>
      </c>
      <c r="BJ204" s="9">
        <v>564023</v>
      </c>
      <c r="BK204" s="9">
        <v>1237466462</v>
      </c>
      <c r="BL204" s="9">
        <v>0.00174403</v>
      </c>
      <c r="BM204" s="9">
        <v>296269008</v>
      </c>
      <c r="BN204" s="9">
        <v>516702.04</v>
      </c>
      <c r="BO204" s="9">
        <v>12606712</v>
      </c>
      <c r="BP204" s="9">
        <v>0</v>
      </c>
      <c r="BQ204" s="9">
        <v>0</v>
      </c>
      <c r="BR204" s="9">
        <v>-161646</v>
      </c>
      <c r="BS204" s="9">
        <v>-46</v>
      </c>
      <c r="BT204" s="9">
        <v>0</v>
      </c>
      <c r="BU204" s="9">
        <v>12445020</v>
      </c>
      <c r="BV204" s="9">
        <v>0</v>
      </c>
      <c r="BW204" s="9">
        <v>0</v>
      </c>
      <c r="BX204" s="9">
        <v>0</v>
      </c>
      <c r="BY204" s="9">
        <v>0</v>
      </c>
      <c r="BZ204" s="9">
        <v>0</v>
      </c>
      <c r="CA204" s="9">
        <v>1</v>
      </c>
      <c r="CB204" s="9">
        <v>12445021</v>
      </c>
      <c r="CC204" s="9">
        <v>0</v>
      </c>
      <c r="CD204" s="9">
        <v>12445021</v>
      </c>
      <c r="CE204" s="9">
        <v>2194</v>
      </c>
      <c r="CF204" s="9">
        <v>0</v>
      </c>
      <c r="CG204" s="9">
        <v>2194</v>
      </c>
      <c r="CH204" s="9">
        <v>20371858.78</v>
      </c>
      <c r="CI204" s="9">
        <v>2624932.58</v>
      </c>
      <c r="CJ204" s="9">
        <v>0</v>
      </c>
      <c r="CK204" s="9">
        <v>22996791.36</v>
      </c>
      <c r="CL204" s="9">
        <v>10481.67</v>
      </c>
      <c r="CM204" s="9">
        <v>0</v>
      </c>
      <c r="CN204" s="9">
        <v>0</v>
      </c>
      <c r="CO204" s="9">
        <v>0</v>
      </c>
      <c r="CP204" s="9">
        <v>0</v>
      </c>
      <c r="CQ204" s="9">
        <v>0</v>
      </c>
      <c r="CR204" s="9">
        <v>0</v>
      </c>
      <c r="CS204" s="9">
        <v>5745.99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9">
        <v>13991848.37</v>
      </c>
      <c r="DB204" s="9">
        <v>0</v>
      </c>
      <c r="DC204" s="9">
        <v>0</v>
      </c>
      <c r="DD204" s="9">
        <v>0</v>
      </c>
      <c r="DE204" s="9">
        <v>0</v>
      </c>
      <c r="DF204" s="9">
        <v>13991848.37</v>
      </c>
      <c r="DG204" s="9">
        <v>12592663.533</v>
      </c>
      <c r="DH204" s="9">
        <v>0</v>
      </c>
      <c r="DI204" s="9">
        <v>12606711.92</v>
      </c>
      <c r="DJ204" s="9">
        <v>0</v>
      </c>
      <c r="DK204" s="9">
        <v>0</v>
      </c>
      <c r="DL204" s="9">
        <v>0</v>
      </c>
      <c r="DM204" s="9">
        <v>0</v>
      </c>
      <c r="DN204" s="9">
        <v>0</v>
      </c>
      <c r="DO204" s="9">
        <v>0</v>
      </c>
      <c r="DP204">
        <v>3311</v>
      </c>
      <c r="DQ204">
        <f t="shared" si="3"/>
        <v>0</v>
      </c>
    </row>
    <row r="205" spans="1:121" ht="15">
      <c r="A205" s="9">
        <v>3318</v>
      </c>
      <c r="B205" s="9" t="s">
        <v>358</v>
      </c>
      <c r="C205" s="9">
        <v>530</v>
      </c>
      <c r="D205" s="9">
        <v>529</v>
      </c>
      <c r="E205" s="9">
        <v>1059</v>
      </c>
      <c r="F205" s="9">
        <v>530</v>
      </c>
      <c r="G205" s="9">
        <v>13</v>
      </c>
      <c r="H205" s="9">
        <v>0</v>
      </c>
      <c r="I205" s="9">
        <v>543</v>
      </c>
      <c r="J205" s="9">
        <v>6121253.04</v>
      </c>
      <c r="K205" s="9">
        <v>2017998.52</v>
      </c>
      <c r="L205" s="9">
        <v>3204025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899229.52</v>
      </c>
      <c r="S205" s="9">
        <v>5789368.59</v>
      </c>
      <c r="T205" s="9">
        <v>0</v>
      </c>
      <c r="U205" s="9">
        <v>0</v>
      </c>
      <c r="V205" s="9">
        <v>0</v>
      </c>
      <c r="W205" s="9">
        <v>5789368.59</v>
      </c>
      <c r="X205" s="9">
        <v>899229.52</v>
      </c>
      <c r="Y205" s="9">
        <v>0</v>
      </c>
      <c r="Z205" s="9">
        <v>4890139.07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4890139.07</v>
      </c>
      <c r="AM205" s="9">
        <v>0</v>
      </c>
      <c r="AN205" s="9">
        <v>0</v>
      </c>
      <c r="AO205" s="9">
        <v>4890139.07</v>
      </c>
      <c r="AP205" s="9">
        <v>4890139.07</v>
      </c>
      <c r="AQ205" s="9">
        <v>1000</v>
      </c>
      <c r="AR205" s="9">
        <v>543000</v>
      </c>
      <c r="AS205" s="9">
        <v>543000</v>
      </c>
      <c r="AT205" s="9">
        <v>9498</v>
      </c>
      <c r="AU205" s="9">
        <v>5157414</v>
      </c>
      <c r="AV205" s="9">
        <v>4347139.07</v>
      </c>
      <c r="AW205" s="9">
        <v>0</v>
      </c>
      <c r="AX205" s="9">
        <v>455830</v>
      </c>
      <c r="AY205" s="9">
        <v>247515727</v>
      </c>
      <c r="AZ205" s="9">
        <v>1930000</v>
      </c>
      <c r="BA205" s="9">
        <v>1047990000</v>
      </c>
      <c r="BB205" s="9">
        <v>0.00051813</v>
      </c>
      <c r="BC205" s="9">
        <v>800474273</v>
      </c>
      <c r="BD205" s="9">
        <v>414749.74</v>
      </c>
      <c r="BE205" s="9">
        <v>968209</v>
      </c>
      <c r="BF205" s="9">
        <v>525737487</v>
      </c>
      <c r="BG205" s="9">
        <v>0.00826865</v>
      </c>
      <c r="BH205" s="9">
        <v>278221760</v>
      </c>
      <c r="BI205" s="9">
        <v>2300518.36</v>
      </c>
      <c r="BJ205" s="9">
        <v>564023</v>
      </c>
      <c r="BK205" s="9">
        <v>306264489</v>
      </c>
      <c r="BL205" s="9">
        <v>0</v>
      </c>
      <c r="BM205" s="9">
        <v>58748762</v>
      </c>
      <c r="BN205" s="9">
        <v>0</v>
      </c>
      <c r="BO205" s="9">
        <v>2715268</v>
      </c>
      <c r="BP205" s="9">
        <v>0</v>
      </c>
      <c r="BQ205" s="9">
        <v>0</v>
      </c>
      <c r="BR205" s="9">
        <v>-34816</v>
      </c>
      <c r="BS205" s="9">
        <v>-13</v>
      </c>
      <c r="BT205" s="9">
        <v>0</v>
      </c>
      <c r="BU205" s="9">
        <v>2680439</v>
      </c>
      <c r="BV205" s="9">
        <v>206417</v>
      </c>
      <c r="BW205" s="9">
        <v>0</v>
      </c>
      <c r="BX205" s="9">
        <v>-2647</v>
      </c>
      <c r="BY205" s="9">
        <v>0</v>
      </c>
      <c r="BZ205" s="9">
        <v>203770</v>
      </c>
      <c r="CA205" s="9">
        <v>0</v>
      </c>
      <c r="CB205" s="9">
        <v>2884209</v>
      </c>
      <c r="CC205" s="9">
        <v>0</v>
      </c>
      <c r="CD205" s="9">
        <v>2884209</v>
      </c>
      <c r="CE205" s="9">
        <v>543</v>
      </c>
      <c r="CF205" s="9">
        <v>0</v>
      </c>
      <c r="CG205" s="9">
        <v>543</v>
      </c>
      <c r="CH205" s="9">
        <v>4890139.07</v>
      </c>
      <c r="CI205" s="9">
        <v>0</v>
      </c>
      <c r="CJ205" s="9">
        <v>0</v>
      </c>
      <c r="CK205" s="9">
        <v>4890139.07</v>
      </c>
      <c r="CL205" s="9">
        <v>9005.78</v>
      </c>
      <c r="CM205" s="9">
        <v>0</v>
      </c>
      <c r="CN205" s="9">
        <v>0</v>
      </c>
      <c r="CO205" s="9">
        <v>0</v>
      </c>
      <c r="CP205" s="9">
        <v>0</v>
      </c>
      <c r="CQ205" s="9">
        <v>0</v>
      </c>
      <c r="CR205" s="9">
        <v>0</v>
      </c>
      <c r="CS205" s="9">
        <v>5000.49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9">
        <v>0</v>
      </c>
      <c r="DA205" s="9">
        <v>3246316.84</v>
      </c>
      <c r="DB205" s="9">
        <v>0</v>
      </c>
      <c r="DC205" s="9">
        <v>0</v>
      </c>
      <c r="DD205" s="9">
        <v>0</v>
      </c>
      <c r="DE205" s="9">
        <v>0</v>
      </c>
      <c r="DF205" s="9">
        <v>3246316.84</v>
      </c>
      <c r="DG205" s="9">
        <v>2921685.156</v>
      </c>
      <c r="DH205" s="9">
        <v>0</v>
      </c>
      <c r="DI205" s="9">
        <v>2921685.156</v>
      </c>
      <c r="DJ205" s="9">
        <v>206417</v>
      </c>
      <c r="DK205" s="9">
        <v>206417</v>
      </c>
      <c r="DL205" s="9">
        <v>0</v>
      </c>
      <c r="DM205" s="9">
        <v>-2647</v>
      </c>
      <c r="DN205" s="9">
        <v>0</v>
      </c>
      <c r="DO205" s="9">
        <v>203770</v>
      </c>
      <c r="DP205">
        <v>3318</v>
      </c>
      <c r="DQ205">
        <f t="shared" si="3"/>
        <v>0</v>
      </c>
    </row>
    <row r="206" spans="1:121" ht="15">
      <c r="A206" s="9">
        <v>3325</v>
      </c>
      <c r="B206" s="9" t="s">
        <v>359</v>
      </c>
      <c r="C206" s="9">
        <v>763</v>
      </c>
      <c r="D206" s="9">
        <v>759</v>
      </c>
      <c r="E206" s="9">
        <v>1522</v>
      </c>
      <c r="F206" s="9">
        <v>761</v>
      </c>
      <c r="G206" s="9">
        <v>25</v>
      </c>
      <c r="H206" s="9">
        <v>0</v>
      </c>
      <c r="I206" s="9">
        <v>786</v>
      </c>
      <c r="J206" s="9">
        <v>9452802.14</v>
      </c>
      <c r="K206" s="9">
        <v>6595767.68</v>
      </c>
      <c r="L206" s="9">
        <v>1837134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1019900.46</v>
      </c>
      <c r="S206" s="9">
        <v>9013123.49</v>
      </c>
      <c r="T206" s="9">
        <v>0</v>
      </c>
      <c r="U206" s="9">
        <v>0</v>
      </c>
      <c r="V206" s="9">
        <v>302.53</v>
      </c>
      <c r="W206" s="9">
        <v>9012820.96</v>
      </c>
      <c r="X206" s="9">
        <v>1019900.46</v>
      </c>
      <c r="Y206" s="9">
        <v>0</v>
      </c>
      <c r="Z206" s="9">
        <v>7992920.5</v>
      </c>
      <c r="AA206" s="9">
        <v>903705.9</v>
      </c>
      <c r="AB206" s="9">
        <v>0</v>
      </c>
      <c r="AC206" s="9">
        <v>903569</v>
      </c>
      <c r="AD206" s="9">
        <v>0</v>
      </c>
      <c r="AE206" s="9">
        <v>0</v>
      </c>
      <c r="AF206" s="9">
        <v>136.9</v>
      </c>
      <c r="AG206" s="9">
        <v>914068.84</v>
      </c>
      <c r="AH206" s="9">
        <v>28420.57</v>
      </c>
      <c r="AI206" s="9">
        <v>0</v>
      </c>
      <c r="AJ206" s="9">
        <v>0</v>
      </c>
      <c r="AK206" s="9">
        <v>942352.51</v>
      </c>
      <c r="AL206" s="9">
        <v>8935273.01</v>
      </c>
      <c r="AM206" s="9">
        <v>0</v>
      </c>
      <c r="AN206" s="9">
        <v>0</v>
      </c>
      <c r="AO206" s="9">
        <v>8935273.01</v>
      </c>
      <c r="AP206" s="9">
        <v>8935273.01</v>
      </c>
      <c r="AQ206" s="9">
        <v>1000</v>
      </c>
      <c r="AR206" s="9">
        <v>786000</v>
      </c>
      <c r="AS206" s="9">
        <v>786000</v>
      </c>
      <c r="AT206" s="9">
        <v>9498</v>
      </c>
      <c r="AU206" s="9">
        <v>7465428</v>
      </c>
      <c r="AV206" s="9">
        <v>6679428</v>
      </c>
      <c r="AW206" s="9">
        <v>1469845.0099999998</v>
      </c>
      <c r="AX206" s="9">
        <v>877087</v>
      </c>
      <c r="AY206" s="9">
        <v>689390364</v>
      </c>
      <c r="AZ206" s="9">
        <v>1930000</v>
      </c>
      <c r="BA206" s="9">
        <v>1516980000</v>
      </c>
      <c r="BB206" s="9">
        <v>0.00051813</v>
      </c>
      <c r="BC206" s="9">
        <v>827589636</v>
      </c>
      <c r="BD206" s="9">
        <v>428799.02</v>
      </c>
      <c r="BE206" s="9">
        <v>968209</v>
      </c>
      <c r="BF206" s="9">
        <v>761012274</v>
      </c>
      <c r="BG206" s="9">
        <v>0.00877703</v>
      </c>
      <c r="BH206" s="9">
        <v>71621910</v>
      </c>
      <c r="BI206" s="9">
        <v>628627.65</v>
      </c>
      <c r="BJ206" s="9">
        <v>564023</v>
      </c>
      <c r="BK206" s="9">
        <v>443322078</v>
      </c>
      <c r="BL206" s="9">
        <v>0.00331552</v>
      </c>
      <c r="BM206" s="9">
        <v>-246068286</v>
      </c>
      <c r="BN206" s="9">
        <v>-815844.32</v>
      </c>
      <c r="BO206" s="9">
        <v>428799</v>
      </c>
      <c r="BP206" s="9">
        <v>0</v>
      </c>
      <c r="BQ206" s="9">
        <v>0</v>
      </c>
      <c r="BR206" s="9">
        <v>-5498</v>
      </c>
      <c r="BS206" s="9">
        <v>-34</v>
      </c>
      <c r="BT206" s="9">
        <v>0</v>
      </c>
      <c r="BU206" s="9">
        <v>423267</v>
      </c>
      <c r="BV206" s="9">
        <v>1246478</v>
      </c>
      <c r="BW206" s="9">
        <v>0</v>
      </c>
      <c r="BX206" s="9">
        <v>-15983</v>
      </c>
      <c r="BY206" s="9">
        <v>33</v>
      </c>
      <c r="BZ206" s="9">
        <v>1230528</v>
      </c>
      <c r="CA206" s="9">
        <v>-1</v>
      </c>
      <c r="CB206" s="9">
        <v>1653794</v>
      </c>
      <c r="CC206" s="9">
        <v>0</v>
      </c>
      <c r="CD206" s="9">
        <v>1653794</v>
      </c>
      <c r="CE206" s="9">
        <v>786</v>
      </c>
      <c r="CF206" s="9">
        <v>0</v>
      </c>
      <c r="CG206" s="9">
        <v>786</v>
      </c>
      <c r="CH206" s="9">
        <v>7992920.5</v>
      </c>
      <c r="CI206" s="9">
        <v>942352.51</v>
      </c>
      <c r="CJ206" s="9">
        <v>0</v>
      </c>
      <c r="CK206" s="9">
        <v>8935273.01</v>
      </c>
      <c r="CL206" s="9">
        <v>11368.03</v>
      </c>
      <c r="CM206" s="9">
        <v>0</v>
      </c>
      <c r="CN206" s="9">
        <v>0</v>
      </c>
      <c r="CO206" s="9">
        <v>0</v>
      </c>
      <c r="CP206" s="9">
        <v>0</v>
      </c>
      <c r="CQ206" s="9">
        <v>0</v>
      </c>
      <c r="CR206" s="9">
        <v>0</v>
      </c>
      <c r="CS206" s="9">
        <v>545.55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  <c r="DA206" s="9">
        <v>1540871.4</v>
      </c>
      <c r="DB206" s="9">
        <v>320547.84</v>
      </c>
      <c r="DC206" s="9">
        <v>0</v>
      </c>
      <c r="DD206" s="9">
        <v>0</v>
      </c>
      <c r="DE206" s="9">
        <v>0</v>
      </c>
      <c r="DF206" s="9">
        <v>1861419.24</v>
      </c>
      <c r="DG206" s="9">
        <v>1675277.316</v>
      </c>
      <c r="DH206" s="9">
        <v>0</v>
      </c>
      <c r="DI206" s="9">
        <v>1675277.316</v>
      </c>
      <c r="DJ206" s="9">
        <v>1246478</v>
      </c>
      <c r="DK206" s="9">
        <v>1246478</v>
      </c>
      <c r="DL206" s="9">
        <v>0</v>
      </c>
      <c r="DM206" s="9">
        <v>-15983</v>
      </c>
      <c r="DN206" s="9">
        <v>33</v>
      </c>
      <c r="DO206" s="9">
        <v>1230528</v>
      </c>
      <c r="DP206">
        <v>3325</v>
      </c>
      <c r="DQ206">
        <f t="shared" si="3"/>
        <v>0</v>
      </c>
    </row>
    <row r="207" spans="1:121" ht="15">
      <c r="A207" s="9">
        <v>3332</v>
      </c>
      <c r="B207" s="9" t="s">
        <v>360</v>
      </c>
      <c r="C207" s="9">
        <v>1171</v>
      </c>
      <c r="D207" s="9">
        <v>1170</v>
      </c>
      <c r="E207" s="9">
        <v>2341</v>
      </c>
      <c r="F207" s="9">
        <v>1171</v>
      </c>
      <c r="G207" s="9">
        <v>86</v>
      </c>
      <c r="H207" s="9">
        <v>0</v>
      </c>
      <c r="I207" s="9">
        <v>1257</v>
      </c>
      <c r="J207" s="9">
        <v>13100875.37</v>
      </c>
      <c r="K207" s="9">
        <v>2129351.56</v>
      </c>
      <c r="L207" s="9">
        <v>9639577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1331946.81</v>
      </c>
      <c r="S207" s="9">
        <v>13145269.26</v>
      </c>
      <c r="T207" s="9">
        <v>0</v>
      </c>
      <c r="U207" s="9">
        <v>0</v>
      </c>
      <c r="V207" s="9">
        <v>871.97</v>
      </c>
      <c r="W207" s="9">
        <v>13144397.29</v>
      </c>
      <c r="X207" s="9">
        <v>1331946.81</v>
      </c>
      <c r="Y207" s="9">
        <v>0</v>
      </c>
      <c r="Z207" s="9">
        <v>11812450.48</v>
      </c>
      <c r="AA207" s="9">
        <v>1721432.05</v>
      </c>
      <c r="AB207" s="9">
        <v>0</v>
      </c>
      <c r="AC207" s="9">
        <v>1721143</v>
      </c>
      <c r="AD207" s="9">
        <v>0</v>
      </c>
      <c r="AE207" s="9">
        <v>0</v>
      </c>
      <c r="AF207" s="9">
        <v>289.05</v>
      </c>
      <c r="AG207" s="9">
        <v>1744795.95</v>
      </c>
      <c r="AH207" s="9">
        <v>0</v>
      </c>
      <c r="AI207" s="9">
        <v>0</v>
      </c>
      <c r="AJ207" s="9">
        <v>0</v>
      </c>
      <c r="AK207" s="9">
        <v>1744506.9</v>
      </c>
      <c r="AL207" s="9">
        <v>13556957.38</v>
      </c>
      <c r="AM207" s="9">
        <v>0</v>
      </c>
      <c r="AN207" s="9">
        <v>0</v>
      </c>
      <c r="AO207" s="9">
        <v>13556957.38</v>
      </c>
      <c r="AP207" s="9">
        <v>13556957.38</v>
      </c>
      <c r="AQ207" s="9">
        <v>1000</v>
      </c>
      <c r="AR207" s="9">
        <v>1257000</v>
      </c>
      <c r="AS207" s="9">
        <v>1257000</v>
      </c>
      <c r="AT207" s="9">
        <v>9498</v>
      </c>
      <c r="AU207" s="9">
        <v>11938986</v>
      </c>
      <c r="AV207" s="9">
        <v>10681986</v>
      </c>
      <c r="AW207" s="9">
        <v>1617971.3800000008</v>
      </c>
      <c r="AX207" s="9">
        <v>309508</v>
      </c>
      <c r="AY207" s="9">
        <v>389051775</v>
      </c>
      <c r="AZ207" s="9">
        <v>1930000</v>
      </c>
      <c r="BA207" s="9">
        <v>2426010000</v>
      </c>
      <c r="BB207" s="9">
        <v>0.00051813</v>
      </c>
      <c r="BC207" s="9">
        <v>2036958225</v>
      </c>
      <c r="BD207" s="9">
        <v>1055409.17</v>
      </c>
      <c r="BE207" s="9">
        <v>968209</v>
      </c>
      <c r="BF207" s="9">
        <v>1217038713</v>
      </c>
      <c r="BG207" s="9">
        <v>0.00877703</v>
      </c>
      <c r="BH207" s="9">
        <v>827986938</v>
      </c>
      <c r="BI207" s="9">
        <v>7267266.19</v>
      </c>
      <c r="BJ207" s="9">
        <v>564023</v>
      </c>
      <c r="BK207" s="9">
        <v>708976911</v>
      </c>
      <c r="BL207" s="9">
        <v>0.00228212</v>
      </c>
      <c r="BM207" s="9">
        <v>319925136</v>
      </c>
      <c r="BN207" s="9">
        <v>730107.55</v>
      </c>
      <c r="BO207" s="9">
        <v>9052783</v>
      </c>
      <c r="BP207" s="9">
        <v>0</v>
      </c>
      <c r="BQ207" s="9">
        <v>0</v>
      </c>
      <c r="BR207" s="9">
        <v>-116076</v>
      </c>
      <c r="BS207" s="9">
        <v>-18</v>
      </c>
      <c r="BT207" s="9">
        <v>0</v>
      </c>
      <c r="BU207" s="9">
        <v>8936689</v>
      </c>
      <c r="BV207" s="9">
        <v>0</v>
      </c>
      <c r="BW207" s="9">
        <v>0</v>
      </c>
      <c r="BX207" s="9">
        <v>0</v>
      </c>
      <c r="BY207" s="9">
        <v>0</v>
      </c>
      <c r="BZ207" s="9">
        <v>0</v>
      </c>
      <c r="CA207" s="9">
        <v>0</v>
      </c>
      <c r="CB207" s="9">
        <v>8936689</v>
      </c>
      <c r="CC207" s="9">
        <v>0</v>
      </c>
      <c r="CD207" s="9">
        <v>8936689</v>
      </c>
      <c r="CE207" s="9">
        <v>1257</v>
      </c>
      <c r="CF207" s="9">
        <v>0</v>
      </c>
      <c r="CG207" s="9">
        <v>1257</v>
      </c>
      <c r="CH207" s="9">
        <v>11812450.48</v>
      </c>
      <c r="CI207" s="9">
        <v>1744506.9</v>
      </c>
      <c r="CJ207" s="9">
        <v>0</v>
      </c>
      <c r="CK207" s="9">
        <v>13556957.38</v>
      </c>
      <c r="CL207" s="9">
        <v>10785.17</v>
      </c>
      <c r="CM207" s="9">
        <v>0</v>
      </c>
      <c r="CN207" s="9">
        <v>0</v>
      </c>
      <c r="CO207" s="9">
        <v>0</v>
      </c>
      <c r="CP207" s="9">
        <v>0</v>
      </c>
      <c r="CQ207" s="9">
        <v>0</v>
      </c>
      <c r="CR207" s="9">
        <v>0</v>
      </c>
      <c r="CS207" s="9">
        <v>7201.9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9">
        <v>0</v>
      </c>
      <c r="DA207" s="9">
        <v>9766925.88</v>
      </c>
      <c r="DB207" s="9">
        <v>0</v>
      </c>
      <c r="DC207" s="9">
        <v>0</v>
      </c>
      <c r="DD207" s="9">
        <v>0</v>
      </c>
      <c r="DE207" s="9">
        <v>0</v>
      </c>
      <c r="DF207" s="9">
        <v>9766925.88</v>
      </c>
      <c r="DG207" s="9">
        <v>8790233.292000001</v>
      </c>
      <c r="DH207" s="9">
        <v>0</v>
      </c>
      <c r="DI207" s="9">
        <v>9052782.91</v>
      </c>
      <c r="DJ207" s="9">
        <v>0</v>
      </c>
      <c r="DK207" s="9">
        <v>0</v>
      </c>
      <c r="DL207" s="9">
        <v>0</v>
      </c>
      <c r="DM207" s="9">
        <v>0</v>
      </c>
      <c r="DN207" s="9">
        <v>0</v>
      </c>
      <c r="DO207" s="9">
        <v>0</v>
      </c>
      <c r="DP207">
        <v>3332</v>
      </c>
      <c r="DQ207">
        <f t="shared" si="3"/>
        <v>0</v>
      </c>
    </row>
    <row r="208" spans="1:121" ht="15">
      <c r="A208" s="9">
        <v>3339</v>
      </c>
      <c r="B208" s="9" t="s">
        <v>361</v>
      </c>
      <c r="C208" s="9">
        <v>3848</v>
      </c>
      <c r="D208" s="9">
        <v>3847</v>
      </c>
      <c r="E208" s="9">
        <v>7695</v>
      </c>
      <c r="F208" s="9">
        <v>3848</v>
      </c>
      <c r="G208" s="9">
        <v>163</v>
      </c>
      <c r="H208" s="9">
        <v>0</v>
      </c>
      <c r="I208" s="9">
        <v>4011</v>
      </c>
      <c r="J208" s="9">
        <v>43839689.31</v>
      </c>
      <c r="K208" s="9">
        <v>16910365.68</v>
      </c>
      <c r="L208" s="9">
        <v>23699385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3229938.63</v>
      </c>
      <c r="S208" s="9">
        <v>43148765.82</v>
      </c>
      <c r="T208" s="9">
        <v>354751.53</v>
      </c>
      <c r="U208" s="9">
        <v>0</v>
      </c>
      <c r="V208" s="9">
        <v>6629.81</v>
      </c>
      <c r="W208" s="9">
        <v>42787384.48</v>
      </c>
      <c r="X208" s="9">
        <v>3229938.63</v>
      </c>
      <c r="Y208" s="9">
        <v>0</v>
      </c>
      <c r="Z208" s="9">
        <v>39557445.85</v>
      </c>
      <c r="AA208" s="9">
        <v>1820373.78</v>
      </c>
      <c r="AB208" s="9">
        <v>354751.53</v>
      </c>
      <c r="AC208" s="9">
        <v>1465622</v>
      </c>
      <c r="AD208" s="9">
        <v>0</v>
      </c>
      <c r="AE208" s="9">
        <v>0</v>
      </c>
      <c r="AF208" s="9">
        <v>0.25</v>
      </c>
      <c r="AG208" s="9">
        <v>1820373.78</v>
      </c>
      <c r="AH208" s="9">
        <v>23671.95</v>
      </c>
      <c r="AI208" s="9">
        <v>0</v>
      </c>
      <c r="AJ208" s="9">
        <v>0</v>
      </c>
      <c r="AK208" s="9">
        <v>1844045.48</v>
      </c>
      <c r="AL208" s="9">
        <v>41401491.33</v>
      </c>
      <c r="AM208" s="9">
        <v>0</v>
      </c>
      <c r="AN208" s="9">
        <v>0</v>
      </c>
      <c r="AO208" s="9">
        <v>41401491.33</v>
      </c>
      <c r="AP208" s="9">
        <v>41401491.33</v>
      </c>
      <c r="AQ208" s="9">
        <v>1000</v>
      </c>
      <c r="AR208" s="9">
        <v>4011000</v>
      </c>
      <c r="AS208" s="9">
        <v>4011000</v>
      </c>
      <c r="AT208" s="9">
        <v>9498</v>
      </c>
      <c r="AU208" s="9">
        <v>38096478</v>
      </c>
      <c r="AV208" s="9">
        <v>34085478</v>
      </c>
      <c r="AW208" s="9">
        <v>3305013.329999998</v>
      </c>
      <c r="AX208" s="9">
        <v>495067</v>
      </c>
      <c r="AY208" s="9">
        <v>1985714370</v>
      </c>
      <c r="AZ208" s="9">
        <v>1930000</v>
      </c>
      <c r="BA208" s="9">
        <v>7741230000</v>
      </c>
      <c r="BB208" s="9">
        <v>0.00051813</v>
      </c>
      <c r="BC208" s="9">
        <v>5755515630</v>
      </c>
      <c r="BD208" s="9">
        <v>2982105.31</v>
      </c>
      <c r="BE208" s="9">
        <v>968209</v>
      </c>
      <c r="BF208" s="9">
        <v>3883486299</v>
      </c>
      <c r="BG208" s="9">
        <v>0.00877703</v>
      </c>
      <c r="BH208" s="9">
        <v>1897771929</v>
      </c>
      <c r="BI208" s="9">
        <v>16656801.15</v>
      </c>
      <c r="BJ208" s="9">
        <v>564023</v>
      </c>
      <c r="BK208" s="9">
        <v>2262296253</v>
      </c>
      <c r="BL208" s="9">
        <v>0.00146091</v>
      </c>
      <c r="BM208" s="9">
        <v>276581883</v>
      </c>
      <c r="BN208" s="9">
        <v>404061.24</v>
      </c>
      <c r="BO208" s="9">
        <v>20042968</v>
      </c>
      <c r="BP208" s="9">
        <v>0</v>
      </c>
      <c r="BQ208" s="9">
        <v>0</v>
      </c>
      <c r="BR208" s="9">
        <v>-256995</v>
      </c>
      <c r="BS208" s="9">
        <v>-315</v>
      </c>
      <c r="BT208" s="9">
        <v>0</v>
      </c>
      <c r="BU208" s="9">
        <v>19785658</v>
      </c>
      <c r="BV208" s="9">
        <v>1567803</v>
      </c>
      <c r="BW208" s="9">
        <v>0</v>
      </c>
      <c r="BX208" s="9">
        <v>-20103</v>
      </c>
      <c r="BY208" s="9">
        <v>0</v>
      </c>
      <c r="BZ208" s="9">
        <v>1547700</v>
      </c>
      <c r="CA208" s="9">
        <v>4</v>
      </c>
      <c r="CB208" s="9">
        <v>21333362</v>
      </c>
      <c r="CC208" s="9">
        <v>0</v>
      </c>
      <c r="CD208" s="9">
        <v>21333362</v>
      </c>
      <c r="CE208" s="9">
        <v>4011</v>
      </c>
      <c r="CF208" s="9">
        <v>0</v>
      </c>
      <c r="CG208" s="9">
        <v>4011</v>
      </c>
      <c r="CH208" s="9">
        <v>39557445.85</v>
      </c>
      <c r="CI208" s="9">
        <v>1844045.48</v>
      </c>
      <c r="CJ208" s="9">
        <v>0</v>
      </c>
      <c r="CK208" s="9">
        <v>41401491.33</v>
      </c>
      <c r="CL208" s="9">
        <v>10321.99</v>
      </c>
      <c r="CM208" s="9"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4997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9">
        <v>24011967.96</v>
      </c>
      <c r="DB208" s="9">
        <v>0</v>
      </c>
      <c r="DC208" s="9">
        <v>0</v>
      </c>
      <c r="DD208" s="9">
        <v>0</v>
      </c>
      <c r="DE208" s="9">
        <v>0</v>
      </c>
      <c r="DF208" s="9">
        <v>24011967.96</v>
      </c>
      <c r="DG208" s="9">
        <v>21610771.164</v>
      </c>
      <c r="DH208" s="9">
        <v>0</v>
      </c>
      <c r="DI208" s="9">
        <v>21610771.164</v>
      </c>
      <c r="DJ208" s="9">
        <v>1567803</v>
      </c>
      <c r="DK208" s="9">
        <v>1567803</v>
      </c>
      <c r="DL208" s="9">
        <v>0</v>
      </c>
      <c r="DM208" s="9">
        <v>-20103</v>
      </c>
      <c r="DN208" s="9">
        <v>0</v>
      </c>
      <c r="DO208" s="9">
        <v>1547700</v>
      </c>
      <c r="DP208">
        <v>3339</v>
      </c>
      <c r="DQ208">
        <f t="shared" si="3"/>
        <v>0</v>
      </c>
    </row>
    <row r="209" spans="1:121" ht="15">
      <c r="A209" s="9">
        <v>3360</v>
      </c>
      <c r="B209" s="9" t="s">
        <v>362</v>
      </c>
      <c r="C209" s="9">
        <v>1473</v>
      </c>
      <c r="D209" s="9">
        <v>1455</v>
      </c>
      <c r="E209" s="9">
        <v>2928</v>
      </c>
      <c r="F209" s="9">
        <v>1464</v>
      </c>
      <c r="G209" s="9">
        <v>25</v>
      </c>
      <c r="H209" s="9">
        <v>-1</v>
      </c>
      <c r="I209" s="9">
        <v>1488</v>
      </c>
      <c r="J209" s="9">
        <v>17261853.14</v>
      </c>
      <c r="K209" s="9">
        <v>6415601.83</v>
      </c>
      <c r="L209" s="9">
        <v>8644103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2202148.31</v>
      </c>
      <c r="S209" s="9">
        <v>17843093.5</v>
      </c>
      <c r="T209" s="9">
        <v>173006.2</v>
      </c>
      <c r="U209" s="9">
        <v>0</v>
      </c>
      <c r="V209" s="9">
        <v>528.96</v>
      </c>
      <c r="W209" s="9">
        <v>17669558.34</v>
      </c>
      <c r="X209" s="9">
        <v>2202148.31</v>
      </c>
      <c r="Y209" s="9">
        <v>0</v>
      </c>
      <c r="Z209" s="9">
        <v>15467410.03</v>
      </c>
      <c r="AA209" s="9">
        <v>12189164.85</v>
      </c>
      <c r="AB209" s="9">
        <v>173006.2</v>
      </c>
      <c r="AC209" s="9">
        <v>2621225</v>
      </c>
      <c r="AD209" s="9">
        <v>0</v>
      </c>
      <c r="AE209" s="9">
        <v>9330000</v>
      </c>
      <c r="AF209" s="9">
        <v>64933.65</v>
      </c>
      <c r="AG209" s="9">
        <v>12268380.92</v>
      </c>
      <c r="AH209" s="9">
        <v>55384.3</v>
      </c>
      <c r="AI209" s="9">
        <v>9330000</v>
      </c>
      <c r="AJ209" s="9">
        <v>0</v>
      </c>
      <c r="AK209" s="9">
        <v>2928831.57</v>
      </c>
      <c r="AL209" s="9">
        <v>18396241.599999998</v>
      </c>
      <c r="AM209" s="9">
        <v>0</v>
      </c>
      <c r="AN209" s="9">
        <v>0</v>
      </c>
      <c r="AO209" s="9">
        <v>18396241.599999998</v>
      </c>
      <c r="AP209" s="9">
        <v>18396241.599999998</v>
      </c>
      <c r="AQ209" s="9">
        <v>1000</v>
      </c>
      <c r="AR209" s="9">
        <v>1488000</v>
      </c>
      <c r="AS209" s="9">
        <v>1488000</v>
      </c>
      <c r="AT209" s="9">
        <v>9498</v>
      </c>
      <c r="AU209" s="9">
        <v>14133024</v>
      </c>
      <c r="AV209" s="9">
        <v>12645024</v>
      </c>
      <c r="AW209" s="9">
        <v>4263217.599999998</v>
      </c>
      <c r="AX209" s="9">
        <v>484616</v>
      </c>
      <c r="AY209" s="9">
        <v>721108751</v>
      </c>
      <c r="AZ209" s="9">
        <v>1930000</v>
      </c>
      <c r="BA209" s="9">
        <v>2871840000</v>
      </c>
      <c r="BB209" s="9">
        <v>0.00051813</v>
      </c>
      <c r="BC209" s="9">
        <v>2150731249</v>
      </c>
      <c r="BD209" s="9">
        <v>1114358.38</v>
      </c>
      <c r="BE209" s="9">
        <v>968209</v>
      </c>
      <c r="BF209" s="9">
        <v>1440694992</v>
      </c>
      <c r="BG209" s="9">
        <v>0.00877703</v>
      </c>
      <c r="BH209" s="9">
        <v>719586241</v>
      </c>
      <c r="BI209" s="9">
        <v>6315830.02</v>
      </c>
      <c r="BJ209" s="9">
        <v>564023</v>
      </c>
      <c r="BK209" s="9">
        <v>839266224</v>
      </c>
      <c r="BL209" s="9">
        <v>0.0050797</v>
      </c>
      <c r="BM209" s="9">
        <v>118157473</v>
      </c>
      <c r="BN209" s="9">
        <v>600204.52</v>
      </c>
      <c r="BO209" s="9">
        <v>8030393</v>
      </c>
      <c r="BP209" s="9">
        <v>0</v>
      </c>
      <c r="BQ209" s="9">
        <v>0</v>
      </c>
      <c r="BR209" s="9">
        <v>-102967</v>
      </c>
      <c r="BS209" s="9">
        <v>-36</v>
      </c>
      <c r="BT209" s="9">
        <v>0</v>
      </c>
      <c r="BU209" s="9">
        <v>7927390</v>
      </c>
      <c r="BV209" s="9">
        <v>0</v>
      </c>
      <c r="BW209" s="9">
        <v>0</v>
      </c>
      <c r="BX209" s="9">
        <v>0</v>
      </c>
      <c r="BY209" s="9">
        <v>0</v>
      </c>
      <c r="BZ209" s="9">
        <v>0</v>
      </c>
      <c r="CA209" s="9">
        <v>0</v>
      </c>
      <c r="CB209" s="9">
        <v>7927390</v>
      </c>
      <c r="CC209" s="9">
        <v>0</v>
      </c>
      <c r="CD209" s="9">
        <v>7927390</v>
      </c>
      <c r="CE209" s="9">
        <v>1488</v>
      </c>
      <c r="CF209" s="9">
        <v>0</v>
      </c>
      <c r="CG209" s="9">
        <v>1488</v>
      </c>
      <c r="CH209" s="9">
        <v>15467410.03</v>
      </c>
      <c r="CI209" s="9">
        <v>2928831.57</v>
      </c>
      <c r="CJ209" s="9">
        <v>0</v>
      </c>
      <c r="CK209" s="9">
        <v>18396241.599999998</v>
      </c>
      <c r="CL209" s="9">
        <v>12363.07</v>
      </c>
      <c r="CM209" s="9"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5396.77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9">
        <v>8768403.44</v>
      </c>
      <c r="DB209" s="9">
        <v>0</v>
      </c>
      <c r="DC209" s="9">
        <v>0</v>
      </c>
      <c r="DD209" s="9">
        <v>0</v>
      </c>
      <c r="DE209" s="9">
        <v>10087</v>
      </c>
      <c r="DF209" s="9">
        <v>8758316.44</v>
      </c>
      <c r="DG209" s="9">
        <v>7882484.796</v>
      </c>
      <c r="DH209" s="9">
        <v>0</v>
      </c>
      <c r="DI209" s="9">
        <v>8030392.919999999</v>
      </c>
      <c r="DJ209" s="9">
        <v>0</v>
      </c>
      <c r="DK209" s="9">
        <v>0</v>
      </c>
      <c r="DL209" s="9">
        <v>0</v>
      </c>
      <c r="DM209" s="9">
        <v>0</v>
      </c>
      <c r="DN209" s="9">
        <v>0</v>
      </c>
      <c r="DO209" s="9">
        <v>0</v>
      </c>
      <c r="DP209">
        <v>3360</v>
      </c>
      <c r="DQ209">
        <f t="shared" si="3"/>
        <v>0</v>
      </c>
    </row>
    <row r="210" spans="1:121" ht="15">
      <c r="A210" s="9">
        <v>3367</v>
      </c>
      <c r="B210" s="9" t="s">
        <v>363</v>
      </c>
      <c r="C210" s="9">
        <v>1145</v>
      </c>
      <c r="D210" s="9">
        <v>1134</v>
      </c>
      <c r="E210" s="9">
        <v>2279</v>
      </c>
      <c r="F210" s="9">
        <v>1140</v>
      </c>
      <c r="G210" s="9">
        <v>53</v>
      </c>
      <c r="H210" s="9">
        <v>0</v>
      </c>
      <c r="I210" s="9">
        <v>1193</v>
      </c>
      <c r="J210" s="9">
        <v>12923275.25</v>
      </c>
      <c r="K210" s="9">
        <v>4584895</v>
      </c>
      <c r="L210" s="9">
        <v>6981853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1356527.25</v>
      </c>
      <c r="S210" s="9">
        <v>12396287.72</v>
      </c>
      <c r="T210" s="9">
        <v>0</v>
      </c>
      <c r="U210" s="9">
        <v>0</v>
      </c>
      <c r="V210" s="9">
        <v>1084.68</v>
      </c>
      <c r="W210" s="9">
        <v>12395203.04</v>
      </c>
      <c r="X210" s="9">
        <v>1356527.25</v>
      </c>
      <c r="Y210" s="9">
        <v>0</v>
      </c>
      <c r="Z210" s="9">
        <v>11038675.79</v>
      </c>
      <c r="AA210" s="9">
        <v>734491.73</v>
      </c>
      <c r="AB210" s="9">
        <v>0</v>
      </c>
      <c r="AC210" s="9">
        <v>730800</v>
      </c>
      <c r="AD210" s="9">
        <v>0</v>
      </c>
      <c r="AE210" s="9">
        <v>0</v>
      </c>
      <c r="AF210" s="9">
        <v>3691.73</v>
      </c>
      <c r="AG210" s="9">
        <v>733864.24</v>
      </c>
      <c r="AH210" s="9">
        <v>0</v>
      </c>
      <c r="AI210" s="9">
        <v>33.4</v>
      </c>
      <c r="AJ210" s="9">
        <v>0</v>
      </c>
      <c r="AK210" s="9">
        <v>730139.11</v>
      </c>
      <c r="AL210" s="9">
        <v>11768814.899999999</v>
      </c>
      <c r="AM210" s="9">
        <v>0</v>
      </c>
      <c r="AN210" s="9">
        <v>0</v>
      </c>
      <c r="AO210" s="9">
        <v>11768814.899999999</v>
      </c>
      <c r="AP210" s="9">
        <v>11768814.899999999</v>
      </c>
      <c r="AQ210" s="9">
        <v>1000</v>
      </c>
      <c r="AR210" s="9">
        <v>1193000</v>
      </c>
      <c r="AS210" s="9">
        <v>1193000</v>
      </c>
      <c r="AT210" s="9">
        <v>9498</v>
      </c>
      <c r="AU210" s="9">
        <v>11331114</v>
      </c>
      <c r="AV210" s="9">
        <v>10138114</v>
      </c>
      <c r="AW210" s="9">
        <v>437700.8999999985</v>
      </c>
      <c r="AX210" s="9">
        <v>479192</v>
      </c>
      <c r="AY210" s="9">
        <v>571675989</v>
      </c>
      <c r="AZ210" s="9">
        <v>1930000</v>
      </c>
      <c r="BA210" s="9">
        <v>2302490000</v>
      </c>
      <c r="BB210" s="9">
        <v>0.00051813</v>
      </c>
      <c r="BC210" s="9">
        <v>1730814011</v>
      </c>
      <c r="BD210" s="9">
        <v>896786.66</v>
      </c>
      <c r="BE210" s="9">
        <v>968209</v>
      </c>
      <c r="BF210" s="9">
        <v>1155073337</v>
      </c>
      <c r="BG210" s="9">
        <v>0.00877703</v>
      </c>
      <c r="BH210" s="9">
        <v>583397348</v>
      </c>
      <c r="BI210" s="9">
        <v>5120496.03</v>
      </c>
      <c r="BJ210" s="9">
        <v>564023</v>
      </c>
      <c r="BK210" s="9">
        <v>672879439</v>
      </c>
      <c r="BL210" s="9">
        <v>0.00065049</v>
      </c>
      <c r="BM210" s="9">
        <v>101203450</v>
      </c>
      <c r="BN210" s="9">
        <v>65831.83</v>
      </c>
      <c r="BO210" s="9">
        <v>6083115</v>
      </c>
      <c r="BP210" s="9">
        <v>0</v>
      </c>
      <c r="BQ210" s="9">
        <v>0</v>
      </c>
      <c r="BR210" s="9">
        <v>-77999</v>
      </c>
      <c r="BS210" s="9">
        <v>-28</v>
      </c>
      <c r="BT210" s="9">
        <v>0</v>
      </c>
      <c r="BU210" s="9">
        <v>6005088</v>
      </c>
      <c r="BV210" s="9">
        <v>283489</v>
      </c>
      <c r="BW210" s="9">
        <v>0</v>
      </c>
      <c r="BX210" s="9">
        <v>-3635</v>
      </c>
      <c r="BY210" s="9">
        <v>0</v>
      </c>
      <c r="BZ210" s="9">
        <v>279854</v>
      </c>
      <c r="CA210" s="9">
        <v>1</v>
      </c>
      <c r="CB210" s="9">
        <v>6284943</v>
      </c>
      <c r="CC210" s="9">
        <v>0</v>
      </c>
      <c r="CD210" s="9">
        <v>6284943</v>
      </c>
      <c r="CE210" s="9">
        <v>1193</v>
      </c>
      <c r="CF210" s="9">
        <v>0</v>
      </c>
      <c r="CG210" s="9">
        <v>1193</v>
      </c>
      <c r="CH210" s="9">
        <v>11038675.79</v>
      </c>
      <c r="CI210" s="9">
        <v>730139.11</v>
      </c>
      <c r="CJ210" s="9">
        <v>0</v>
      </c>
      <c r="CK210" s="9">
        <v>11768814.899999999</v>
      </c>
      <c r="CL210" s="9">
        <v>9864.89</v>
      </c>
      <c r="CM210" s="9"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5099.01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9">
        <v>7074003.79</v>
      </c>
      <c r="DB210" s="9">
        <v>0</v>
      </c>
      <c r="DC210" s="9">
        <v>0</v>
      </c>
      <c r="DD210" s="9">
        <v>0</v>
      </c>
      <c r="DE210" s="9">
        <v>0</v>
      </c>
      <c r="DF210" s="9">
        <v>7074003.79</v>
      </c>
      <c r="DG210" s="9">
        <v>6366603.411</v>
      </c>
      <c r="DH210" s="9">
        <v>0</v>
      </c>
      <c r="DI210" s="9">
        <v>6366603.411</v>
      </c>
      <c r="DJ210" s="9">
        <v>283489</v>
      </c>
      <c r="DK210" s="9">
        <v>283489</v>
      </c>
      <c r="DL210" s="9">
        <v>0</v>
      </c>
      <c r="DM210" s="9">
        <v>-3635</v>
      </c>
      <c r="DN210" s="9">
        <v>0</v>
      </c>
      <c r="DO210" s="9">
        <v>279854</v>
      </c>
      <c r="DP210">
        <v>3367</v>
      </c>
      <c r="DQ210">
        <f t="shared" si="3"/>
        <v>0</v>
      </c>
    </row>
    <row r="211" spans="1:121" ht="15">
      <c r="A211" s="9">
        <v>3381</v>
      </c>
      <c r="B211" s="9" t="s">
        <v>364</v>
      </c>
      <c r="C211" s="9">
        <v>1946</v>
      </c>
      <c r="D211" s="9">
        <v>1948</v>
      </c>
      <c r="E211" s="9">
        <v>3894</v>
      </c>
      <c r="F211" s="9">
        <v>1947</v>
      </c>
      <c r="G211" s="9">
        <v>89</v>
      </c>
      <c r="H211" s="9">
        <v>1</v>
      </c>
      <c r="I211" s="9">
        <v>2037</v>
      </c>
      <c r="J211" s="9">
        <v>28353907.1</v>
      </c>
      <c r="K211" s="9">
        <v>10871684.86</v>
      </c>
      <c r="L211" s="9">
        <v>10579509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6902713.24</v>
      </c>
      <c r="S211" s="9">
        <v>27831445.29</v>
      </c>
      <c r="T211" s="9">
        <v>430000</v>
      </c>
      <c r="U211" s="9">
        <v>0</v>
      </c>
      <c r="V211" s="9">
        <v>3694.34</v>
      </c>
      <c r="W211" s="9">
        <v>27397750.95</v>
      </c>
      <c r="X211" s="9">
        <v>6902713.24</v>
      </c>
      <c r="Y211" s="9">
        <v>0</v>
      </c>
      <c r="Z211" s="9">
        <v>20495037.71</v>
      </c>
      <c r="AA211" s="9">
        <v>2499935</v>
      </c>
      <c r="AB211" s="9">
        <v>430000</v>
      </c>
      <c r="AC211" s="9">
        <v>2069935</v>
      </c>
      <c r="AD211" s="9">
        <v>0</v>
      </c>
      <c r="AE211" s="9">
        <v>0</v>
      </c>
      <c r="AF211" s="9">
        <v>0</v>
      </c>
      <c r="AG211" s="9">
        <v>2537592.5</v>
      </c>
      <c r="AH211" s="9">
        <v>103488.55</v>
      </c>
      <c r="AI211" s="9">
        <v>0</v>
      </c>
      <c r="AJ211" s="9">
        <v>0</v>
      </c>
      <c r="AK211" s="9">
        <v>2641081.05</v>
      </c>
      <c r="AL211" s="9">
        <v>23136118.76</v>
      </c>
      <c r="AM211" s="9">
        <v>0</v>
      </c>
      <c r="AN211" s="9">
        <v>0</v>
      </c>
      <c r="AO211" s="9">
        <v>23136118.76</v>
      </c>
      <c r="AP211" s="9">
        <v>23136118.76</v>
      </c>
      <c r="AQ211" s="9">
        <v>1000</v>
      </c>
      <c r="AR211" s="9">
        <v>2037000</v>
      </c>
      <c r="AS211" s="9">
        <v>2037000</v>
      </c>
      <c r="AT211" s="9">
        <v>9498</v>
      </c>
      <c r="AU211" s="9">
        <v>19347426</v>
      </c>
      <c r="AV211" s="9">
        <v>17310426</v>
      </c>
      <c r="AW211" s="9">
        <v>3788692.7600000016</v>
      </c>
      <c r="AX211" s="9">
        <v>564064</v>
      </c>
      <c r="AY211" s="9">
        <v>1148998004</v>
      </c>
      <c r="AZ211" s="9">
        <v>1930000</v>
      </c>
      <c r="BA211" s="9">
        <v>3931410000</v>
      </c>
      <c r="BB211" s="9">
        <v>0.00051813</v>
      </c>
      <c r="BC211" s="9">
        <v>2782411996</v>
      </c>
      <c r="BD211" s="9">
        <v>1441651.13</v>
      </c>
      <c r="BE211" s="9">
        <v>968209</v>
      </c>
      <c r="BF211" s="9">
        <v>1972241733</v>
      </c>
      <c r="BG211" s="9">
        <v>0.00877703</v>
      </c>
      <c r="BH211" s="9">
        <v>823243729</v>
      </c>
      <c r="BI211" s="9">
        <v>7225634.91</v>
      </c>
      <c r="BJ211" s="9">
        <v>564023</v>
      </c>
      <c r="BK211" s="9">
        <v>1148914851</v>
      </c>
      <c r="BL211" s="9">
        <v>0.00329763</v>
      </c>
      <c r="BM211" s="9">
        <v>-83153</v>
      </c>
      <c r="BN211" s="9">
        <v>-274.21</v>
      </c>
      <c r="BO211" s="9">
        <v>8667012</v>
      </c>
      <c r="BP211" s="9">
        <v>0</v>
      </c>
      <c r="BQ211" s="9">
        <v>0</v>
      </c>
      <c r="BR211" s="9">
        <v>-111130</v>
      </c>
      <c r="BS211" s="9">
        <v>-56</v>
      </c>
      <c r="BT211" s="9">
        <v>0</v>
      </c>
      <c r="BU211" s="9">
        <v>8555826</v>
      </c>
      <c r="BV211" s="9">
        <v>980146</v>
      </c>
      <c r="BW211" s="9">
        <v>0</v>
      </c>
      <c r="BX211" s="9">
        <v>-12568</v>
      </c>
      <c r="BY211" s="9">
        <v>0</v>
      </c>
      <c r="BZ211" s="9">
        <v>967578</v>
      </c>
      <c r="CA211" s="9">
        <v>0</v>
      </c>
      <c r="CB211" s="9">
        <v>9523404</v>
      </c>
      <c r="CC211" s="9">
        <v>0</v>
      </c>
      <c r="CD211" s="9">
        <v>9523404</v>
      </c>
      <c r="CE211" s="9">
        <v>2037</v>
      </c>
      <c r="CF211" s="9">
        <v>0</v>
      </c>
      <c r="CG211" s="9">
        <v>2037</v>
      </c>
      <c r="CH211" s="9">
        <v>20495037.71</v>
      </c>
      <c r="CI211" s="9">
        <v>2641081.05</v>
      </c>
      <c r="CJ211" s="9">
        <v>0</v>
      </c>
      <c r="CK211" s="9">
        <v>23136118.76</v>
      </c>
      <c r="CL211" s="9">
        <v>11357.94</v>
      </c>
      <c r="CM211" s="9">
        <v>0</v>
      </c>
      <c r="CN211" s="9">
        <v>0</v>
      </c>
      <c r="CO211" s="9">
        <v>0</v>
      </c>
      <c r="CP211" s="9">
        <v>0</v>
      </c>
      <c r="CQ211" s="9">
        <v>0</v>
      </c>
      <c r="CR211" s="9">
        <v>0</v>
      </c>
      <c r="CS211" s="9">
        <v>4254.79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9">
        <v>0</v>
      </c>
      <c r="DA211" s="9">
        <v>10719063.91</v>
      </c>
      <c r="DB211" s="9">
        <v>0</v>
      </c>
      <c r="DC211" s="9">
        <v>0</v>
      </c>
      <c r="DD211" s="9">
        <v>0</v>
      </c>
      <c r="DE211" s="9">
        <v>0</v>
      </c>
      <c r="DF211" s="9">
        <v>10719063.91</v>
      </c>
      <c r="DG211" s="9">
        <v>9647157.519000001</v>
      </c>
      <c r="DH211" s="9">
        <v>0</v>
      </c>
      <c r="DI211" s="9">
        <v>9647157.519000001</v>
      </c>
      <c r="DJ211" s="9">
        <v>980146</v>
      </c>
      <c r="DK211" s="9">
        <v>980146</v>
      </c>
      <c r="DL211" s="9">
        <v>0</v>
      </c>
      <c r="DM211" s="9">
        <v>-12568</v>
      </c>
      <c r="DN211" s="9">
        <v>0</v>
      </c>
      <c r="DO211" s="9">
        <v>967578</v>
      </c>
      <c r="DP211">
        <v>3381</v>
      </c>
      <c r="DQ211">
        <f t="shared" si="3"/>
        <v>0</v>
      </c>
    </row>
    <row r="212" spans="1:121" ht="15">
      <c r="A212" s="9">
        <v>3409</v>
      </c>
      <c r="B212" s="9" t="s">
        <v>365</v>
      </c>
      <c r="C212" s="9">
        <v>2067</v>
      </c>
      <c r="D212" s="9">
        <v>2064</v>
      </c>
      <c r="E212" s="9">
        <v>4131</v>
      </c>
      <c r="F212" s="9">
        <v>2066</v>
      </c>
      <c r="G212" s="9">
        <v>34</v>
      </c>
      <c r="H212" s="9">
        <v>0</v>
      </c>
      <c r="I212" s="9">
        <v>2100</v>
      </c>
      <c r="J212" s="9">
        <v>20837391.52</v>
      </c>
      <c r="K212" s="9">
        <v>6153090.3</v>
      </c>
      <c r="L212" s="9">
        <v>13332805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1351496.22</v>
      </c>
      <c r="S212" s="9">
        <v>21026989.71</v>
      </c>
      <c r="T212" s="9">
        <v>200360.02</v>
      </c>
      <c r="U212" s="9">
        <v>0</v>
      </c>
      <c r="V212" s="9">
        <v>0</v>
      </c>
      <c r="W212" s="9">
        <v>20826629.69</v>
      </c>
      <c r="X212" s="9">
        <v>1351496.22</v>
      </c>
      <c r="Y212" s="9">
        <v>0</v>
      </c>
      <c r="Z212" s="9">
        <v>19475133.47</v>
      </c>
      <c r="AA212" s="9">
        <v>1465360.02</v>
      </c>
      <c r="AB212" s="9">
        <v>200360.02</v>
      </c>
      <c r="AC212" s="9">
        <v>0</v>
      </c>
      <c r="AD212" s="9">
        <v>0</v>
      </c>
      <c r="AE212" s="9">
        <v>1265000</v>
      </c>
      <c r="AF212" s="9">
        <v>0</v>
      </c>
      <c r="AG212" s="9">
        <v>1465360.02</v>
      </c>
      <c r="AH212" s="9">
        <v>0</v>
      </c>
      <c r="AI212" s="9">
        <v>1265000</v>
      </c>
      <c r="AJ212" s="9">
        <v>0</v>
      </c>
      <c r="AK212" s="9">
        <v>200360.02</v>
      </c>
      <c r="AL212" s="9">
        <v>19675493.49</v>
      </c>
      <c r="AM212" s="9">
        <v>0</v>
      </c>
      <c r="AN212" s="9">
        <v>0</v>
      </c>
      <c r="AO212" s="9">
        <v>19675493.49</v>
      </c>
      <c r="AP212" s="9">
        <v>19675493.49</v>
      </c>
      <c r="AQ212" s="9">
        <v>1000</v>
      </c>
      <c r="AR212" s="9">
        <v>2100000</v>
      </c>
      <c r="AS212" s="9">
        <v>2100000</v>
      </c>
      <c r="AT212" s="9">
        <v>9498</v>
      </c>
      <c r="AU212" s="9">
        <v>19945800</v>
      </c>
      <c r="AV212" s="9">
        <v>17575493.49</v>
      </c>
      <c r="AW212" s="9">
        <v>0</v>
      </c>
      <c r="AX212" s="9">
        <v>384166</v>
      </c>
      <c r="AY212" s="9">
        <v>806747588</v>
      </c>
      <c r="AZ212" s="9">
        <v>1930000</v>
      </c>
      <c r="BA212" s="9">
        <v>4053000000</v>
      </c>
      <c r="BB212" s="9">
        <v>0.00051813</v>
      </c>
      <c r="BC212" s="9">
        <v>3246252412</v>
      </c>
      <c r="BD212" s="9">
        <v>1681980.76</v>
      </c>
      <c r="BE212" s="9">
        <v>968209</v>
      </c>
      <c r="BF212" s="9">
        <v>2033238900</v>
      </c>
      <c r="BG212" s="9">
        <v>0.00864409</v>
      </c>
      <c r="BH212" s="9">
        <v>1226491312</v>
      </c>
      <c r="BI212" s="9">
        <v>10601901.29</v>
      </c>
      <c r="BJ212" s="9">
        <v>564023</v>
      </c>
      <c r="BK212" s="9">
        <v>1184448300</v>
      </c>
      <c r="BL212" s="9">
        <v>0</v>
      </c>
      <c r="BM212" s="9">
        <v>377700712</v>
      </c>
      <c r="BN212" s="9">
        <v>0</v>
      </c>
      <c r="BO212" s="9">
        <v>12283882</v>
      </c>
      <c r="BP212" s="9">
        <v>0</v>
      </c>
      <c r="BQ212" s="9">
        <v>0</v>
      </c>
      <c r="BR212" s="9">
        <v>-157506</v>
      </c>
      <c r="BS212" s="9">
        <v>-39</v>
      </c>
      <c r="BT212" s="9">
        <v>0</v>
      </c>
      <c r="BU212" s="9">
        <v>12126337</v>
      </c>
      <c r="BV212" s="9"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1</v>
      </c>
      <c r="CB212" s="9">
        <v>12126338</v>
      </c>
      <c r="CC212" s="9">
        <v>0</v>
      </c>
      <c r="CD212" s="9">
        <v>12126338</v>
      </c>
      <c r="CE212" s="9">
        <v>2100</v>
      </c>
      <c r="CF212" s="9">
        <v>0</v>
      </c>
      <c r="CG212" s="9">
        <v>2100</v>
      </c>
      <c r="CH212" s="9">
        <v>19475133.47</v>
      </c>
      <c r="CI212" s="9">
        <v>200360.02</v>
      </c>
      <c r="CJ212" s="9">
        <v>0</v>
      </c>
      <c r="CK212" s="9">
        <v>19675493.49</v>
      </c>
      <c r="CL212" s="9">
        <v>9369.28</v>
      </c>
      <c r="CM212" s="9">
        <v>0</v>
      </c>
      <c r="CN212" s="9">
        <v>0</v>
      </c>
      <c r="CO212" s="9">
        <v>0</v>
      </c>
      <c r="CP212" s="9">
        <v>0</v>
      </c>
      <c r="CQ212" s="9">
        <v>0</v>
      </c>
      <c r="CR212" s="9">
        <v>0</v>
      </c>
      <c r="CS212" s="9">
        <v>5849.47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9">
        <v>13508865.36</v>
      </c>
      <c r="DB212" s="9">
        <v>0</v>
      </c>
      <c r="DC212" s="9">
        <v>0</v>
      </c>
      <c r="DD212" s="9">
        <v>0</v>
      </c>
      <c r="DE212" s="9">
        <v>0</v>
      </c>
      <c r="DF212" s="9">
        <v>13508865.36</v>
      </c>
      <c r="DG212" s="9">
        <v>12157978.824</v>
      </c>
      <c r="DH212" s="9">
        <v>0</v>
      </c>
      <c r="DI212" s="9">
        <v>12283882.049999999</v>
      </c>
      <c r="DJ212" s="9">
        <v>0</v>
      </c>
      <c r="DK212" s="9">
        <v>0</v>
      </c>
      <c r="DL212" s="9">
        <v>0</v>
      </c>
      <c r="DM212" s="9">
        <v>0</v>
      </c>
      <c r="DN212" s="9">
        <v>0</v>
      </c>
      <c r="DO212" s="9">
        <v>0</v>
      </c>
      <c r="DP212">
        <v>3409</v>
      </c>
      <c r="DQ212">
        <f t="shared" si="3"/>
        <v>0</v>
      </c>
    </row>
    <row r="213" spans="1:121" ht="15">
      <c r="A213" s="9">
        <v>3427</v>
      </c>
      <c r="B213" s="9" t="s">
        <v>366</v>
      </c>
      <c r="C213" s="9">
        <v>292</v>
      </c>
      <c r="D213" s="9">
        <v>284</v>
      </c>
      <c r="E213" s="9">
        <v>576</v>
      </c>
      <c r="F213" s="9">
        <v>288</v>
      </c>
      <c r="G213" s="9">
        <v>4</v>
      </c>
      <c r="H213" s="9">
        <v>0</v>
      </c>
      <c r="I213" s="9">
        <v>292</v>
      </c>
      <c r="J213" s="9">
        <v>3702195.85</v>
      </c>
      <c r="K213" s="9">
        <v>1088828.15</v>
      </c>
      <c r="L213" s="9">
        <v>1991360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622007.7</v>
      </c>
      <c r="S213" s="9">
        <v>3689912.92</v>
      </c>
      <c r="T213" s="9">
        <v>0</v>
      </c>
      <c r="U213" s="9">
        <v>0</v>
      </c>
      <c r="V213" s="9">
        <v>0</v>
      </c>
      <c r="W213" s="9">
        <v>3689912.92</v>
      </c>
      <c r="X213" s="9">
        <v>622007.7</v>
      </c>
      <c r="Y213" s="9">
        <v>0</v>
      </c>
      <c r="Z213" s="9">
        <v>3067905.22</v>
      </c>
      <c r="AA213" s="9">
        <v>264461.75</v>
      </c>
      <c r="AB213" s="9">
        <v>0</v>
      </c>
      <c r="AC213" s="9">
        <v>264387</v>
      </c>
      <c r="AD213" s="9">
        <v>0</v>
      </c>
      <c r="AE213" s="9">
        <v>0</v>
      </c>
      <c r="AF213" s="9">
        <v>74.75</v>
      </c>
      <c r="AG213" s="9">
        <v>269224.04</v>
      </c>
      <c r="AH213" s="9">
        <v>0</v>
      </c>
      <c r="AI213" s="9">
        <v>0</v>
      </c>
      <c r="AJ213" s="9">
        <v>0</v>
      </c>
      <c r="AK213" s="9">
        <v>269149.29</v>
      </c>
      <c r="AL213" s="9">
        <v>3337054.5100000002</v>
      </c>
      <c r="AM213" s="9">
        <v>0</v>
      </c>
      <c r="AN213" s="9">
        <v>0</v>
      </c>
      <c r="AO213" s="9">
        <v>3337054.5100000002</v>
      </c>
      <c r="AP213" s="9">
        <v>3337054.5100000002</v>
      </c>
      <c r="AQ213" s="9">
        <v>1000</v>
      </c>
      <c r="AR213" s="9">
        <v>292000</v>
      </c>
      <c r="AS213" s="9">
        <v>292000</v>
      </c>
      <c r="AT213" s="9">
        <v>9498</v>
      </c>
      <c r="AU213" s="9">
        <v>2773416</v>
      </c>
      <c r="AV213" s="9">
        <v>2481416</v>
      </c>
      <c r="AW213" s="9">
        <v>563638.5100000002</v>
      </c>
      <c r="AX213" s="9">
        <v>399492</v>
      </c>
      <c r="AY213" s="9">
        <v>116651643</v>
      </c>
      <c r="AZ213" s="9">
        <v>1930000</v>
      </c>
      <c r="BA213" s="9">
        <v>563560000</v>
      </c>
      <c r="BB213" s="9">
        <v>0.00051813</v>
      </c>
      <c r="BC213" s="9">
        <v>446908357</v>
      </c>
      <c r="BD213" s="9">
        <v>231556.63</v>
      </c>
      <c r="BE213" s="9">
        <v>968209</v>
      </c>
      <c r="BF213" s="9">
        <v>282717028</v>
      </c>
      <c r="BG213" s="9">
        <v>0.00877703</v>
      </c>
      <c r="BH213" s="9">
        <v>166065385</v>
      </c>
      <c r="BI213" s="9">
        <v>1457560.87</v>
      </c>
      <c r="BJ213" s="9">
        <v>564023</v>
      </c>
      <c r="BK213" s="9">
        <v>164694716</v>
      </c>
      <c r="BL213" s="9">
        <v>0.00342232</v>
      </c>
      <c r="BM213" s="9">
        <v>48043073</v>
      </c>
      <c r="BN213" s="9">
        <v>164418.77</v>
      </c>
      <c r="BO213" s="9">
        <v>1853536</v>
      </c>
      <c r="BP213" s="9">
        <v>0</v>
      </c>
      <c r="BQ213" s="9">
        <v>0</v>
      </c>
      <c r="BR213" s="9">
        <v>-23766</v>
      </c>
      <c r="BS213" s="9">
        <v>-6</v>
      </c>
      <c r="BT213" s="9">
        <v>0</v>
      </c>
      <c r="BU213" s="9">
        <v>1829764</v>
      </c>
      <c r="BV213" s="9">
        <v>0</v>
      </c>
      <c r="BW213" s="9">
        <v>0</v>
      </c>
      <c r="BX213" s="9">
        <v>0</v>
      </c>
      <c r="BY213" s="9">
        <v>0</v>
      </c>
      <c r="BZ213" s="9">
        <v>0</v>
      </c>
      <c r="CA213" s="9">
        <v>0</v>
      </c>
      <c r="CB213" s="9">
        <v>1829764</v>
      </c>
      <c r="CC213" s="9">
        <v>0</v>
      </c>
      <c r="CD213" s="9">
        <v>1829764</v>
      </c>
      <c r="CE213" s="9">
        <v>292</v>
      </c>
      <c r="CF213" s="9">
        <v>0</v>
      </c>
      <c r="CG213" s="9">
        <v>292</v>
      </c>
      <c r="CH213" s="9">
        <v>3067905.22</v>
      </c>
      <c r="CI213" s="9">
        <v>269149.29</v>
      </c>
      <c r="CJ213" s="9">
        <v>0</v>
      </c>
      <c r="CK213" s="9">
        <v>3337054.5100000002</v>
      </c>
      <c r="CL213" s="9">
        <v>11428.27</v>
      </c>
      <c r="CM213" s="9">
        <v>0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6347.73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9">
        <v>1985376.08</v>
      </c>
      <c r="DB213" s="9">
        <v>0</v>
      </c>
      <c r="DC213" s="9">
        <v>0</v>
      </c>
      <c r="DD213" s="9">
        <v>0</v>
      </c>
      <c r="DE213" s="9">
        <v>0</v>
      </c>
      <c r="DF213" s="9">
        <v>1985376.08</v>
      </c>
      <c r="DG213" s="9">
        <v>1786838.472</v>
      </c>
      <c r="DH213" s="9">
        <v>0</v>
      </c>
      <c r="DI213" s="9">
        <v>1853536.27</v>
      </c>
      <c r="DJ213" s="9">
        <v>0</v>
      </c>
      <c r="DK213" s="9">
        <v>0</v>
      </c>
      <c r="DL213" s="9">
        <v>0</v>
      </c>
      <c r="DM213" s="9">
        <v>0</v>
      </c>
      <c r="DN213" s="9">
        <v>0</v>
      </c>
      <c r="DO213" s="9">
        <v>0</v>
      </c>
      <c r="DP213">
        <v>3427</v>
      </c>
      <c r="DQ213">
        <f t="shared" si="3"/>
        <v>0</v>
      </c>
    </row>
    <row r="214" spans="1:121" ht="15">
      <c r="A214" s="9">
        <v>3428</v>
      </c>
      <c r="B214" s="9" t="s">
        <v>367</v>
      </c>
      <c r="C214" s="9">
        <v>738</v>
      </c>
      <c r="D214" s="9">
        <v>735</v>
      </c>
      <c r="E214" s="9">
        <v>1473</v>
      </c>
      <c r="F214" s="9">
        <v>737</v>
      </c>
      <c r="G214" s="9">
        <v>26</v>
      </c>
      <c r="H214" s="9">
        <v>0</v>
      </c>
      <c r="I214" s="9">
        <v>763</v>
      </c>
      <c r="J214" s="9">
        <v>8294339.62</v>
      </c>
      <c r="K214" s="9">
        <v>2758183.9</v>
      </c>
      <c r="L214" s="9">
        <v>4913812</v>
      </c>
      <c r="M214" s="9">
        <v>0</v>
      </c>
      <c r="N214" s="9">
        <v>0</v>
      </c>
      <c r="O214" s="9">
        <v>0</v>
      </c>
      <c r="P214" s="9">
        <v>0</v>
      </c>
      <c r="Q214" s="9">
        <v>207.05</v>
      </c>
      <c r="R214" s="9">
        <v>622136.67</v>
      </c>
      <c r="S214" s="9">
        <v>7935064.5</v>
      </c>
      <c r="T214" s="9">
        <v>0</v>
      </c>
      <c r="U214" s="9">
        <v>0</v>
      </c>
      <c r="V214" s="9">
        <v>0</v>
      </c>
      <c r="W214" s="9">
        <v>7935064.5</v>
      </c>
      <c r="X214" s="9">
        <v>622136.67</v>
      </c>
      <c r="Y214" s="9">
        <v>0</v>
      </c>
      <c r="Z214" s="9">
        <v>7312927.83</v>
      </c>
      <c r="AA214" s="9">
        <v>303430.16</v>
      </c>
      <c r="AB214" s="9">
        <v>0</v>
      </c>
      <c r="AC214" s="9">
        <v>303222</v>
      </c>
      <c r="AD214" s="9">
        <v>0</v>
      </c>
      <c r="AE214" s="9">
        <v>0</v>
      </c>
      <c r="AF214" s="9">
        <v>208.16</v>
      </c>
      <c r="AG214" s="9">
        <v>307241.5</v>
      </c>
      <c r="AH214" s="9">
        <v>0</v>
      </c>
      <c r="AI214" s="9">
        <v>0</v>
      </c>
      <c r="AJ214" s="9">
        <v>0</v>
      </c>
      <c r="AK214" s="9">
        <v>307033.34</v>
      </c>
      <c r="AL214" s="9">
        <v>7619961.17</v>
      </c>
      <c r="AM214" s="9">
        <v>0</v>
      </c>
      <c r="AN214" s="9">
        <v>0</v>
      </c>
      <c r="AO214" s="9">
        <v>7619961.17</v>
      </c>
      <c r="AP214" s="9">
        <v>7619961.17</v>
      </c>
      <c r="AQ214" s="9">
        <v>1000</v>
      </c>
      <c r="AR214" s="9">
        <v>763000</v>
      </c>
      <c r="AS214" s="9">
        <v>763000</v>
      </c>
      <c r="AT214" s="9">
        <v>9498</v>
      </c>
      <c r="AU214" s="9">
        <v>7246974</v>
      </c>
      <c r="AV214" s="9">
        <v>6483974</v>
      </c>
      <c r="AW214" s="9">
        <v>372987.1699999999</v>
      </c>
      <c r="AX214" s="9">
        <v>421172</v>
      </c>
      <c r="AY214" s="9">
        <v>321354410</v>
      </c>
      <c r="AZ214" s="9">
        <v>1930000</v>
      </c>
      <c r="BA214" s="9">
        <v>1472590000</v>
      </c>
      <c r="BB214" s="9">
        <v>0.00051813</v>
      </c>
      <c r="BC214" s="9">
        <v>1151235590</v>
      </c>
      <c r="BD214" s="9">
        <v>596489.7</v>
      </c>
      <c r="BE214" s="9">
        <v>968209</v>
      </c>
      <c r="BF214" s="9">
        <v>738743467</v>
      </c>
      <c r="BG214" s="9">
        <v>0.00877703</v>
      </c>
      <c r="BH214" s="9">
        <v>417389057</v>
      </c>
      <c r="BI214" s="9">
        <v>3663436.27</v>
      </c>
      <c r="BJ214" s="9">
        <v>564023</v>
      </c>
      <c r="BK214" s="9">
        <v>430349549</v>
      </c>
      <c r="BL214" s="9">
        <v>0.00086671</v>
      </c>
      <c r="BM214" s="9">
        <v>108995139</v>
      </c>
      <c r="BN214" s="9">
        <v>94467.18</v>
      </c>
      <c r="BO214" s="9">
        <v>4354393</v>
      </c>
      <c r="BP214" s="9">
        <v>0</v>
      </c>
      <c r="BQ214" s="9">
        <v>0</v>
      </c>
      <c r="BR214" s="9">
        <v>-55833</v>
      </c>
      <c r="BS214" s="9">
        <v>-15</v>
      </c>
      <c r="BT214" s="9">
        <v>0</v>
      </c>
      <c r="BU214" s="9">
        <v>4298545</v>
      </c>
      <c r="BV214" s="9">
        <v>126803</v>
      </c>
      <c r="BW214" s="9">
        <v>0</v>
      </c>
      <c r="BX214" s="9">
        <v>-1626</v>
      </c>
      <c r="BY214" s="9">
        <v>0</v>
      </c>
      <c r="BZ214" s="9">
        <v>125177</v>
      </c>
      <c r="CA214" s="9">
        <v>0</v>
      </c>
      <c r="CB214" s="9">
        <v>4423722</v>
      </c>
      <c r="CC214" s="9">
        <v>0</v>
      </c>
      <c r="CD214" s="9">
        <v>4423722</v>
      </c>
      <c r="CE214" s="9">
        <v>763</v>
      </c>
      <c r="CF214" s="9">
        <v>0</v>
      </c>
      <c r="CG214" s="9">
        <v>763</v>
      </c>
      <c r="CH214" s="9">
        <v>7312927.83</v>
      </c>
      <c r="CI214" s="9">
        <v>307033.34</v>
      </c>
      <c r="CJ214" s="9">
        <v>0</v>
      </c>
      <c r="CK214" s="9">
        <v>7619961.17</v>
      </c>
      <c r="CL214" s="9">
        <v>9986.84</v>
      </c>
      <c r="CM214" s="9"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5706.94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9">
        <v>5009930.95</v>
      </c>
      <c r="DB214" s="9">
        <v>0</v>
      </c>
      <c r="DC214" s="9">
        <v>0</v>
      </c>
      <c r="DD214" s="9">
        <v>0</v>
      </c>
      <c r="DE214" s="9">
        <v>30824</v>
      </c>
      <c r="DF214" s="9">
        <v>4979106.95</v>
      </c>
      <c r="DG214" s="9">
        <v>4481196.255</v>
      </c>
      <c r="DH214" s="9">
        <v>0</v>
      </c>
      <c r="DI214" s="9">
        <v>4481196.255</v>
      </c>
      <c r="DJ214" s="9">
        <v>126803</v>
      </c>
      <c r="DK214" s="9">
        <v>126803</v>
      </c>
      <c r="DL214" s="9">
        <v>0</v>
      </c>
      <c r="DM214" s="9">
        <v>-1626</v>
      </c>
      <c r="DN214" s="9">
        <v>0</v>
      </c>
      <c r="DO214" s="9">
        <v>125177</v>
      </c>
      <c r="DP214">
        <v>3428</v>
      </c>
      <c r="DQ214">
        <f t="shared" si="3"/>
        <v>0</v>
      </c>
    </row>
    <row r="215" spans="1:121" ht="15">
      <c r="A215" s="9">
        <v>3430</v>
      </c>
      <c r="B215" s="9" t="s">
        <v>368</v>
      </c>
      <c r="C215" s="9">
        <v>3636</v>
      </c>
      <c r="D215" s="9">
        <v>3624</v>
      </c>
      <c r="E215" s="9">
        <v>7260</v>
      </c>
      <c r="F215" s="9">
        <v>3630</v>
      </c>
      <c r="G215" s="9">
        <v>71</v>
      </c>
      <c r="H215" s="9">
        <v>1</v>
      </c>
      <c r="I215" s="9">
        <v>3702</v>
      </c>
      <c r="J215" s="9">
        <v>39520470.44</v>
      </c>
      <c r="K215" s="9">
        <v>10570155.17</v>
      </c>
      <c r="L215" s="9">
        <v>25601357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3348958.27</v>
      </c>
      <c r="S215" s="9">
        <v>38268425.29</v>
      </c>
      <c r="T215" s="9">
        <v>387261.3</v>
      </c>
      <c r="U215" s="9">
        <v>0</v>
      </c>
      <c r="V215" s="9">
        <v>4079.62</v>
      </c>
      <c r="W215" s="9">
        <v>37877084.37</v>
      </c>
      <c r="X215" s="9">
        <v>3348958.27</v>
      </c>
      <c r="Y215" s="9">
        <v>0</v>
      </c>
      <c r="Z215" s="9">
        <v>34528126.1</v>
      </c>
      <c r="AA215" s="9">
        <v>1854172.12</v>
      </c>
      <c r="AB215" s="9">
        <v>387261.3</v>
      </c>
      <c r="AC215" s="9">
        <v>1448038</v>
      </c>
      <c r="AD215" s="9">
        <v>0</v>
      </c>
      <c r="AE215" s="9">
        <v>0</v>
      </c>
      <c r="AF215" s="9">
        <v>18872.82</v>
      </c>
      <c r="AG215" s="9">
        <v>1874508.62</v>
      </c>
      <c r="AH215" s="9">
        <v>0</v>
      </c>
      <c r="AI215" s="9">
        <v>208.35</v>
      </c>
      <c r="AJ215" s="9">
        <v>0</v>
      </c>
      <c r="AK215" s="9">
        <v>1855427.45</v>
      </c>
      <c r="AL215" s="9">
        <v>36383553.550000004</v>
      </c>
      <c r="AM215" s="9">
        <v>0</v>
      </c>
      <c r="AN215" s="9">
        <v>0</v>
      </c>
      <c r="AO215" s="9">
        <v>36383553.550000004</v>
      </c>
      <c r="AP215" s="9">
        <v>36383553.550000004</v>
      </c>
      <c r="AQ215" s="9">
        <v>1000</v>
      </c>
      <c r="AR215" s="9">
        <v>3702000</v>
      </c>
      <c r="AS215" s="9">
        <v>3702000</v>
      </c>
      <c r="AT215" s="9">
        <v>9498</v>
      </c>
      <c r="AU215" s="9">
        <v>35161596</v>
      </c>
      <c r="AV215" s="9">
        <v>31459596</v>
      </c>
      <c r="AW215" s="9">
        <v>1221957.5500000045</v>
      </c>
      <c r="AX215" s="9">
        <v>355083</v>
      </c>
      <c r="AY215" s="9">
        <v>1314516400</v>
      </c>
      <c r="AZ215" s="9">
        <v>1930000</v>
      </c>
      <c r="BA215" s="9">
        <v>7144860000</v>
      </c>
      <c r="BB215" s="9">
        <v>0.00051813</v>
      </c>
      <c r="BC215" s="9">
        <v>5830343600</v>
      </c>
      <c r="BD215" s="9">
        <v>3020875.93</v>
      </c>
      <c r="BE215" s="9">
        <v>968209</v>
      </c>
      <c r="BF215" s="9">
        <v>3584309718</v>
      </c>
      <c r="BG215" s="9">
        <v>0.00877703</v>
      </c>
      <c r="BH215" s="9">
        <v>2269793318</v>
      </c>
      <c r="BI215" s="9">
        <v>19922044.05</v>
      </c>
      <c r="BJ215" s="9">
        <v>564023</v>
      </c>
      <c r="BK215" s="9">
        <v>2088013146</v>
      </c>
      <c r="BL215" s="9">
        <v>0.00058523</v>
      </c>
      <c r="BM215" s="9">
        <v>773496746</v>
      </c>
      <c r="BN215" s="9">
        <v>452673.5</v>
      </c>
      <c r="BO215" s="9">
        <v>23395593</v>
      </c>
      <c r="BP215" s="9">
        <v>0</v>
      </c>
      <c r="BQ215" s="9">
        <v>0</v>
      </c>
      <c r="BR215" s="9">
        <v>-299982</v>
      </c>
      <c r="BS215" s="9">
        <v>-70</v>
      </c>
      <c r="BT215" s="9">
        <v>0</v>
      </c>
      <c r="BU215" s="9">
        <v>23095541</v>
      </c>
      <c r="BV215" s="9">
        <v>0</v>
      </c>
      <c r="BW215" s="9">
        <v>0</v>
      </c>
      <c r="BX215" s="9">
        <v>0</v>
      </c>
      <c r="BY215" s="9">
        <v>0</v>
      </c>
      <c r="BZ215" s="9">
        <v>0</v>
      </c>
      <c r="CA215" s="9">
        <v>1</v>
      </c>
      <c r="CB215" s="9">
        <v>23095542</v>
      </c>
      <c r="CC215" s="9">
        <v>0</v>
      </c>
      <c r="CD215" s="9">
        <v>23095542</v>
      </c>
      <c r="CE215" s="9">
        <v>3702</v>
      </c>
      <c r="CF215" s="9">
        <v>0</v>
      </c>
      <c r="CG215" s="9">
        <v>3702</v>
      </c>
      <c r="CH215" s="9">
        <v>34528126.1</v>
      </c>
      <c r="CI215" s="9">
        <v>1855427.45</v>
      </c>
      <c r="CJ215" s="9">
        <v>0</v>
      </c>
      <c r="CK215" s="9">
        <v>36383553.550000004</v>
      </c>
      <c r="CL215" s="9">
        <v>9828.08</v>
      </c>
      <c r="CM215" s="9"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6319.72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9">
        <v>25939488.92</v>
      </c>
      <c r="DB215" s="9">
        <v>0</v>
      </c>
      <c r="DC215" s="9">
        <v>0</v>
      </c>
      <c r="DD215" s="9">
        <v>0</v>
      </c>
      <c r="DE215" s="9">
        <v>0</v>
      </c>
      <c r="DF215" s="9">
        <v>25939488.92</v>
      </c>
      <c r="DG215" s="9">
        <v>23345540.028</v>
      </c>
      <c r="DH215" s="9">
        <v>0</v>
      </c>
      <c r="DI215" s="9">
        <v>23395593.48</v>
      </c>
      <c r="DJ215" s="9">
        <v>0</v>
      </c>
      <c r="DK215" s="9">
        <v>0</v>
      </c>
      <c r="DL215" s="9">
        <v>0</v>
      </c>
      <c r="DM215" s="9">
        <v>0</v>
      </c>
      <c r="DN215" s="9">
        <v>0</v>
      </c>
      <c r="DO215" s="9">
        <v>0</v>
      </c>
      <c r="DP215">
        <v>3430</v>
      </c>
      <c r="DQ215">
        <f t="shared" si="3"/>
        <v>0</v>
      </c>
    </row>
    <row r="216" spans="1:121" ht="15">
      <c r="A216" s="9">
        <v>3434</v>
      </c>
      <c r="B216" s="9" t="s">
        <v>369</v>
      </c>
      <c r="C216" s="9">
        <v>901</v>
      </c>
      <c r="D216" s="9">
        <v>886</v>
      </c>
      <c r="E216" s="9">
        <v>1787</v>
      </c>
      <c r="F216" s="9">
        <v>894</v>
      </c>
      <c r="G216" s="9">
        <v>14</v>
      </c>
      <c r="H216" s="9">
        <v>0</v>
      </c>
      <c r="I216" s="9">
        <v>908</v>
      </c>
      <c r="J216" s="9">
        <v>17243364.51</v>
      </c>
      <c r="K216" s="9">
        <v>2275184</v>
      </c>
      <c r="L216" s="9">
        <v>7513265</v>
      </c>
      <c r="M216" s="9">
        <v>974762</v>
      </c>
      <c r="N216" s="9">
        <v>0</v>
      </c>
      <c r="O216" s="9">
        <v>0</v>
      </c>
      <c r="P216" s="9">
        <v>0</v>
      </c>
      <c r="Q216" s="9">
        <v>0</v>
      </c>
      <c r="R216" s="9">
        <v>6480153.51</v>
      </c>
      <c r="S216" s="9">
        <v>17115714.04</v>
      </c>
      <c r="T216" s="9">
        <v>0</v>
      </c>
      <c r="U216" s="9">
        <v>0</v>
      </c>
      <c r="V216" s="9">
        <v>0</v>
      </c>
      <c r="W216" s="9">
        <v>17115714.04</v>
      </c>
      <c r="X216" s="9">
        <v>6480153.51</v>
      </c>
      <c r="Y216" s="9">
        <v>0</v>
      </c>
      <c r="Z216" s="9">
        <v>10635560.53</v>
      </c>
      <c r="AA216" s="9">
        <v>634874.33</v>
      </c>
      <c r="AB216" s="9">
        <v>0</v>
      </c>
      <c r="AC216" s="9">
        <v>632823</v>
      </c>
      <c r="AD216" s="9">
        <v>0</v>
      </c>
      <c r="AE216" s="9">
        <v>0</v>
      </c>
      <c r="AF216" s="9">
        <v>2051.33</v>
      </c>
      <c r="AG216" s="9">
        <v>632822.5</v>
      </c>
      <c r="AH216" s="9">
        <v>0</v>
      </c>
      <c r="AI216" s="9">
        <v>0</v>
      </c>
      <c r="AJ216" s="9">
        <v>0</v>
      </c>
      <c r="AK216" s="9">
        <v>630771.17</v>
      </c>
      <c r="AL216" s="9">
        <v>11266331.7</v>
      </c>
      <c r="AM216" s="9">
        <v>0</v>
      </c>
      <c r="AN216" s="9">
        <v>0</v>
      </c>
      <c r="AO216" s="9">
        <v>11266331.7</v>
      </c>
      <c r="AP216" s="9">
        <v>11266331.7</v>
      </c>
      <c r="AQ216" s="9">
        <v>1000</v>
      </c>
      <c r="AR216" s="9">
        <v>908000</v>
      </c>
      <c r="AS216" s="9">
        <v>908000</v>
      </c>
      <c r="AT216" s="9">
        <v>9498</v>
      </c>
      <c r="AU216" s="9">
        <v>8624184</v>
      </c>
      <c r="AV216" s="9">
        <v>7716184</v>
      </c>
      <c r="AW216" s="9">
        <v>2642147.6999999993</v>
      </c>
      <c r="AX216" s="9">
        <v>350710</v>
      </c>
      <c r="AY216" s="9">
        <v>318444966</v>
      </c>
      <c r="AZ216" s="9">
        <v>1930000</v>
      </c>
      <c r="BA216" s="9">
        <v>1752440000</v>
      </c>
      <c r="BB216" s="9">
        <v>0.00051813</v>
      </c>
      <c r="BC216" s="9">
        <v>1433995034</v>
      </c>
      <c r="BD216" s="9">
        <v>742995.85</v>
      </c>
      <c r="BE216" s="9">
        <v>968209</v>
      </c>
      <c r="BF216" s="9">
        <v>879133772</v>
      </c>
      <c r="BG216" s="9">
        <v>0.00877703</v>
      </c>
      <c r="BH216" s="9">
        <v>560688806</v>
      </c>
      <c r="BI216" s="9">
        <v>4921182.47</v>
      </c>
      <c r="BJ216" s="9">
        <v>564023</v>
      </c>
      <c r="BK216" s="9">
        <v>512132884</v>
      </c>
      <c r="BL216" s="9">
        <v>0.00515911</v>
      </c>
      <c r="BM216" s="9">
        <v>193687918</v>
      </c>
      <c r="BN216" s="9">
        <v>999257.27</v>
      </c>
      <c r="BO216" s="9">
        <v>6663436</v>
      </c>
      <c r="BP216" s="9">
        <v>0</v>
      </c>
      <c r="BQ216" s="9">
        <v>0</v>
      </c>
      <c r="BR216" s="9">
        <v>-85440</v>
      </c>
      <c r="BS216" s="9">
        <v>-15</v>
      </c>
      <c r="BT216" s="9">
        <v>0</v>
      </c>
      <c r="BU216" s="9">
        <v>6577981</v>
      </c>
      <c r="BV216" s="9">
        <v>96504</v>
      </c>
      <c r="BW216" s="9">
        <v>0</v>
      </c>
      <c r="BX216" s="9">
        <v>-1237</v>
      </c>
      <c r="BY216" s="9">
        <v>0</v>
      </c>
      <c r="BZ216" s="9">
        <v>95267</v>
      </c>
      <c r="CA216" s="9">
        <v>1</v>
      </c>
      <c r="CB216" s="9">
        <v>6673249</v>
      </c>
      <c r="CC216" s="9">
        <v>0</v>
      </c>
      <c r="CD216" s="9">
        <v>6673249</v>
      </c>
      <c r="CE216" s="9">
        <v>908</v>
      </c>
      <c r="CF216" s="9">
        <v>0</v>
      </c>
      <c r="CG216" s="9">
        <v>908</v>
      </c>
      <c r="CH216" s="9">
        <v>10635560.53</v>
      </c>
      <c r="CI216" s="9">
        <v>630771.17</v>
      </c>
      <c r="CJ216" s="9">
        <v>0</v>
      </c>
      <c r="CK216" s="9">
        <v>11266331.7</v>
      </c>
      <c r="CL216" s="9">
        <v>12407.85</v>
      </c>
      <c r="CM216" s="9"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7338.59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9">
        <v>7511044.2</v>
      </c>
      <c r="DB216" s="9">
        <v>0</v>
      </c>
      <c r="DC216" s="9">
        <v>0</v>
      </c>
      <c r="DD216" s="9">
        <v>0</v>
      </c>
      <c r="DE216" s="9">
        <v>0</v>
      </c>
      <c r="DF216" s="9">
        <v>7511044.2</v>
      </c>
      <c r="DG216" s="9">
        <v>6759939.78</v>
      </c>
      <c r="DH216" s="9">
        <v>0</v>
      </c>
      <c r="DI216" s="9">
        <v>6759939.78</v>
      </c>
      <c r="DJ216" s="9">
        <v>96504</v>
      </c>
      <c r="DK216" s="9">
        <v>96504</v>
      </c>
      <c r="DL216" s="9">
        <v>0</v>
      </c>
      <c r="DM216" s="9">
        <v>-1237</v>
      </c>
      <c r="DN216" s="9">
        <v>0</v>
      </c>
      <c r="DO216" s="9">
        <v>95267</v>
      </c>
      <c r="DP216">
        <v>3434</v>
      </c>
      <c r="DQ216">
        <f t="shared" si="3"/>
        <v>0</v>
      </c>
    </row>
    <row r="217" spans="1:121" ht="15">
      <c r="A217" s="9">
        <v>3437</v>
      </c>
      <c r="B217" s="9" t="s">
        <v>370</v>
      </c>
      <c r="C217" s="9">
        <v>3953.1</v>
      </c>
      <c r="D217" s="9">
        <v>3963.1</v>
      </c>
      <c r="E217" s="9">
        <v>7916.2</v>
      </c>
      <c r="F217" s="9">
        <v>3958</v>
      </c>
      <c r="G217" s="9">
        <v>21</v>
      </c>
      <c r="H217" s="9">
        <v>0</v>
      </c>
      <c r="I217" s="9">
        <v>3979</v>
      </c>
      <c r="J217" s="9">
        <v>51076609.28</v>
      </c>
      <c r="K217" s="9">
        <v>34661574.69</v>
      </c>
      <c r="L217" s="9">
        <v>8363648</v>
      </c>
      <c r="M217" s="9">
        <v>0</v>
      </c>
      <c r="N217" s="9">
        <v>0</v>
      </c>
      <c r="O217" s="9">
        <v>0</v>
      </c>
      <c r="P217" s="9">
        <v>0</v>
      </c>
      <c r="Q217" s="9">
        <v>5269.51</v>
      </c>
      <c r="R217" s="9">
        <v>8046117.08</v>
      </c>
      <c r="S217" s="9">
        <v>49200216.38</v>
      </c>
      <c r="T217" s="9">
        <v>0</v>
      </c>
      <c r="U217" s="9">
        <v>0</v>
      </c>
      <c r="V217" s="9">
        <v>117891.98</v>
      </c>
      <c r="W217" s="9">
        <v>49082324.4</v>
      </c>
      <c r="X217" s="9">
        <v>8046117.08</v>
      </c>
      <c r="Y217" s="9">
        <v>0</v>
      </c>
      <c r="Z217" s="9">
        <v>41036207.32</v>
      </c>
      <c r="AA217" s="9">
        <v>6146688.03</v>
      </c>
      <c r="AB217" s="9">
        <v>0</v>
      </c>
      <c r="AC217" s="9">
        <v>3362356</v>
      </c>
      <c r="AD217" s="9">
        <v>0</v>
      </c>
      <c r="AE217" s="9">
        <v>2764745.75</v>
      </c>
      <c r="AF217" s="9">
        <v>19586.28</v>
      </c>
      <c r="AG217" s="9">
        <v>6237730.73</v>
      </c>
      <c r="AH217" s="9">
        <v>315194.26</v>
      </c>
      <c r="AI217" s="9">
        <v>2764745.75</v>
      </c>
      <c r="AJ217" s="9">
        <v>0</v>
      </c>
      <c r="AK217" s="9">
        <v>3768592.96</v>
      </c>
      <c r="AL217" s="9">
        <v>44804800.28</v>
      </c>
      <c r="AM217" s="9">
        <v>0</v>
      </c>
      <c r="AN217" s="9">
        <v>0</v>
      </c>
      <c r="AO217" s="9">
        <v>44804800.28</v>
      </c>
      <c r="AP217" s="9">
        <v>44804800.28</v>
      </c>
      <c r="AQ217" s="9">
        <v>1000</v>
      </c>
      <c r="AR217" s="9">
        <v>3979000</v>
      </c>
      <c r="AS217" s="9">
        <v>3979000</v>
      </c>
      <c r="AT217" s="9">
        <v>9498</v>
      </c>
      <c r="AU217" s="9">
        <v>37792542</v>
      </c>
      <c r="AV217" s="9">
        <v>33813542</v>
      </c>
      <c r="AW217" s="9">
        <v>7012258.280000001</v>
      </c>
      <c r="AX217" s="9">
        <v>851893</v>
      </c>
      <c r="AY217" s="9">
        <v>3389684187</v>
      </c>
      <c r="AZ217" s="9">
        <v>1930000</v>
      </c>
      <c r="BA217" s="9">
        <v>7679470000</v>
      </c>
      <c r="BB217" s="9">
        <v>0.00051813</v>
      </c>
      <c r="BC217" s="9">
        <v>4289785813</v>
      </c>
      <c r="BD217" s="9">
        <v>2222666.72</v>
      </c>
      <c r="BE217" s="9">
        <v>968209</v>
      </c>
      <c r="BF217" s="9">
        <v>3852503611</v>
      </c>
      <c r="BG217" s="9">
        <v>0.00877703</v>
      </c>
      <c r="BH217" s="9">
        <v>462819424</v>
      </c>
      <c r="BI217" s="9">
        <v>4062179.97</v>
      </c>
      <c r="BJ217" s="9">
        <v>564023</v>
      </c>
      <c r="BK217" s="9">
        <v>2244247517</v>
      </c>
      <c r="BL217" s="9">
        <v>0.00312455</v>
      </c>
      <c r="BM217" s="9">
        <v>-1145436670</v>
      </c>
      <c r="BN217" s="9">
        <v>-3578974.15</v>
      </c>
      <c r="BO217" s="9">
        <v>2705873</v>
      </c>
      <c r="BP217" s="9">
        <v>0</v>
      </c>
      <c r="BQ217" s="9">
        <v>0</v>
      </c>
      <c r="BR217" s="9">
        <v>-34695</v>
      </c>
      <c r="BS217" s="9">
        <v>-169</v>
      </c>
      <c r="BT217" s="9">
        <v>0</v>
      </c>
      <c r="BU217" s="9">
        <v>2671009</v>
      </c>
      <c r="BV217" s="9">
        <v>7193034</v>
      </c>
      <c r="BW217" s="9">
        <v>0</v>
      </c>
      <c r="BX217" s="9">
        <v>-92230</v>
      </c>
      <c r="BY217" s="9">
        <v>0</v>
      </c>
      <c r="BZ217" s="9">
        <v>7100804</v>
      </c>
      <c r="CA217" s="9">
        <v>2</v>
      </c>
      <c r="CB217" s="9">
        <v>9771815</v>
      </c>
      <c r="CC217" s="9">
        <v>0</v>
      </c>
      <c r="CD217" s="9">
        <v>9771815</v>
      </c>
      <c r="CE217" s="9">
        <v>3979</v>
      </c>
      <c r="CF217" s="9">
        <v>219.25</v>
      </c>
      <c r="CG217" s="9">
        <v>4198.25</v>
      </c>
      <c r="CH217" s="9">
        <v>41036207.32</v>
      </c>
      <c r="CI217" s="9">
        <v>3768592.96</v>
      </c>
      <c r="CJ217" s="9">
        <v>2491796</v>
      </c>
      <c r="CK217" s="9">
        <v>47296596.28</v>
      </c>
      <c r="CL217" s="9">
        <v>11265.79</v>
      </c>
      <c r="CM217" s="9">
        <v>2470024</v>
      </c>
      <c r="CN217" s="9">
        <v>2470024</v>
      </c>
      <c r="CO217" s="9">
        <v>0</v>
      </c>
      <c r="CP217" s="9">
        <v>-31671</v>
      </c>
      <c r="CQ217" s="9">
        <v>0</v>
      </c>
      <c r="CR217" s="9">
        <v>2438353</v>
      </c>
      <c r="CS217" s="9">
        <v>680.04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9">
        <v>8475920.9</v>
      </c>
      <c r="DB217" s="9">
        <v>0</v>
      </c>
      <c r="DC217" s="9">
        <v>2522864.84</v>
      </c>
      <c r="DD217" s="9">
        <v>0</v>
      </c>
      <c r="DE217" s="9">
        <v>0</v>
      </c>
      <c r="DF217" s="9">
        <v>10998785.74</v>
      </c>
      <c r="DG217" s="9">
        <v>9898907.166000001</v>
      </c>
      <c r="DH217" s="9">
        <v>2470024.46</v>
      </c>
      <c r="DI217" s="9">
        <v>9898907.166000001</v>
      </c>
      <c r="DJ217" s="9">
        <v>4723010</v>
      </c>
      <c r="DK217" s="9">
        <v>4723010</v>
      </c>
      <c r="DL217" s="9">
        <v>0</v>
      </c>
      <c r="DM217" s="9">
        <v>-60559</v>
      </c>
      <c r="DN217" s="9">
        <v>0</v>
      </c>
      <c r="DO217" s="9">
        <v>4662451</v>
      </c>
      <c r="DP217">
        <v>3437</v>
      </c>
      <c r="DQ217">
        <f t="shared" si="3"/>
        <v>0</v>
      </c>
    </row>
    <row r="218" spans="1:121" ht="15">
      <c r="A218" s="9">
        <v>3444</v>
      </c>
      <c r="B218" s="9" t="s">
        <v>371</v>
      </c>
      <c r="C218" s="9">
        <v>3259</v>
      </c>
      <c r="D218" s="9">
        <v>3238</v>
      </c>
      <c r="E218" s="9">
        <v>6497</v>
      </c>
      <c r="F218" s="9">
        <v>3249</v>
      </c>
      <c r="G218" s="9">
        <v>104</v>
      </c>
      <c r="H218" s="9">
        <v>1</v>
      </c>
      <c r="I218" s="9">
        <v>3354</v>
      </c>
      <c r="J218" s="9">
        <v>35862083.38</v>
      </c>
      <c r="K218" s="9">
        <v>13163846.92</v>
      </c>
      <c r="L218" s="9">
        <v>19257257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3440979.46</v>
      </c>
      <c r="S218" s="9">
        <v>35323866.22</v>
      </c>
      <c r="T218" s="9">
        <v>136662</v>
      </c>
      <c r="U218" s="9">
        <v>0</v>
      </c>
      <c r="V218" s="9">
        <v>2994.62</v>
      </c>
      <c r="W218" s="9">
        <v>35184209.6</v>
      </c>
      <c r="X218" s="9">
        <v>3440979.46</v>
      </c>
      <c r="Y218" s="9">
        <v>0</v>
      </c>
      <c r="Z218" s="9">
        <v>31743230.14</v>
      </c>
      <c r="AA218" s="9">
        <v>3707053.86</v>
      </c>
      <c r="AB218" s="9">
        <v>136662</v>
      </c>
      <c r="AC218" s="9">
        <v>3515000</v>
      </c>
      <c r="AD218" s="9">
        <v>0</v>
      </c>
      <c r="AE218" s="9">
        <v>0</v>
      </c>
      <c r="AF218" s="9">
        <v>55391.86</v>
      </c>
      <c r="AG218" s="9">
        <v>3725808.62</v>
      </c>
      <c r="AH218" s="9">
        <v>0</v>
      </c>
      <c r="AI218" s="9">
        <v>0</v>
      </c>
      <c r="AJ218" s="9">
        <v>0</v>
      </c>
      <c r="AK218" s="9">
        <v>3670416.76</v>
      </c>
      <c r="AL218" s="9">
        <v>35413646.9</v>
      </c>
      <c r="AM218" s="9">
        <v>0</v>
      </c>
      <c r="AN218" s="9">
        <v>0</v>
      </c>
      <c r="AO218" s="9">
        <v>35413646.9</v>
      </c>
      <c r="AP218" s="9">
        <v>35413646.9</v>
      </c>
      <c r="AQ218" s="9">
        <v>1000</v>
      </c>
      <c r="AR218" s="9">
        <v>3354000</v>
      </c>
      <c r="AS218" s="9">
        <v>3354000</v>
      </c>
      <c r="AT218" s="9">
        <v>9498</v>
      </c>
      <c r="AU218" s="9">
        <v>31856292</v>
      </c>
      <c r="AV218" s="9">
        <v>28502292</v>
      </c>
      <c r="AW218" s="9">
        <v>3557354.8999999985</v>
      </c>
      <c r="AX218" s="9">
        <v>480805</v>
      </c>
      <c r="AY218" s="9">
        <v>1612621035</v>
      </c>
      <c r="AZ218" s="9">
        <v>1930000</v>
      </c>
      <c r="BA218" s="9">
        <v>6473220000</v>
      </c>
      <c r="BB218" s="9">
        <v>0.00051813</v>
      </c>
      <c r="BC218" s="9">
        <v>4860598965</v>
      </c>
      <c r="BD218" s="9">
        <v>2518422.14</v>
      </c>
      <c r="BE218" s="9">
        <v>968209</v>
      </c>
      <c r="BF218" s="9">
        <v>3247372986</v>
      </c>
      <c r="BG218" s="9">
        <v>0.00877703</v>
      </c>
      <c r="BH218" s="9">
        <v>1634751951</v>
      </c>
      <c r="BI218" s="9">
        <v>14348266.92</v>
      </c>
      <c r="BJ218" s="9">
        <v>564023</v>
      </c>
      <c r="BK218" s="9">
        <v>1891733142</v>
      </c>
      <c r="BL218" s="9">
        <v>0.00188047</v>
      </c>
      <c r="BM218" s="9">
        <v>279112107</v>
      </c>
      <c r="BN218" s="9">
        <v>524861.94</v>
      </c>
      <c r="BO218" s="9">
        <v>17391551</v>
      </c>
      <c r="BP218" s="9">
        <v>0</v>
      </c>
      <c r="BQ218" s="9">
        <v>0</v>
      </c>
      <c r="BR218" s="9">
        <v>-222998</v>
      </c>
      <c r="BS218" s="9">
        <v>-40993</v>
      </c>
      <c r="BT218" s="9">
        <v>0</v>
      </c>
      <c r="BU218" s="9">
        <v>17127560</v>
      </c>
      <c r="BV218" s="9">
        <v>131897</v>
      </c>
      <c r="BW218" s="9">
        <v>0</v>
      </c>
      <c r="BX218" s="9">
        <v>-1691</v>
      </c>
      <c r="BY218" s="9">
        <v>0</v>
      </c>
      <c r="BZ218" s="9">
        <v>130206</v>
      </c>
      <c r="CA218" s="9">
        <v>504</v>
      </c>
      <c r="CB218" s="9">
        <v>17258270</v>
      </c>
      <c r="CC218" s="9">
        <v>30</v>
      </c>
      <c r="CD218" s="9">
        <v>17258300</v>
      </c>
      <c r="CE218" s="9">
        <v>3354</v>
      </c>
      <c r="CF218" s="9">
        <v>0</v>
      </c>
      <c r="CG218" s="9">
        <v>3354</v>
      </c>
      <c r="CH218" s="9">
        <v>31743230.14</v>
      </c>
      <c r="CI218" s="9">
        <v>3670416.76</v>
      </c>
      <c r="CJ218" s="9">
        <v>0</v>
      </c>
      <c r="CK218" s="9">
        <v>35413646.9</v>
      </c>
      <c r="CL218" s="9">
        <v>10558.63</v>
      </c>
      <c r="CM218" s="9"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5185.32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9">
        <v>19470497.61</v>
      </c>
      <c r="DB218" s="9">
        <v>0</v>
      </c>
      <c r="DC218" s="9">
        <v>0</v>
      </c>
      <c r="DD218" s="9">
        <v>0</v>
      </c>
      <c r="DE218" s="9">
        <v>0</v>
      </c>
      <c r="DF218" s="9">
        <v>19470497.61</v>
      </c>
      <c r="DG218" s="9">
        <v>17523447.849</v>
      </c>
      <c r="DH218" s="9">
        <v>0</v>
      </c>
      <c r="DI218" s="9">
        <v>17523447.849</v>
      </c>
      <c r="DJ218" s="9">
        <v>131897</v>
      </c>
      <c r="DK218" s="9">
        <v>131897</v>
      </c>
      <c r="DL218" s="9">
        <v>0</v>
      </c>
      <c r="DM218" s="9">
        <v>-1691</v>
      </c>
      <c r="DN218" s="9">
        <v>0</v>
      </c>
      <c r="DO218" s="9">
        <v>130206</v>
      </c>
      <c r="DP218">
        <v>3444</v>
      </c>
      <c r="DQ218">
        <f t="shared" si="3"/>
        <v>0</v>
      </c>
    </row>
    <row r="219" spans="1:121" ht="15">
      <c r="A219" s="9">
        <v>3479</v>
      </c>
      <c r="B219" s="9" t="s">
        <v>372</v>
      </c>
      <c r="C219" s="9">
        <v>3587.6</v>
      </c>
      <c r="D219" s="9">
        <v>3589.6</v>
      </c>
      <c r="E219" s="9">
        <v>7177.2</v>
      </c>
      <c r="F219" s="9">
        <v>3589</v>
      </c>
      <c r="G219" s="9">
        <v>0</v>
      </c>
      <c r="H219" s="9">
        <v>0</v>
      </c>
      <c r="I219" s="9">
        <v>3589</v>
      </c>
      <c r="J219" s="9">
        <v>41979022.95</v>
      </c>
      <c r="K219" s="9">
        <v>37959734</v>
      </c>
      <c r="L219" s="9">
        <v>1142297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2876991.95</v>
      </c>
      <c r="S219" s="9">
        <v>41268683.72</v>
      </c>
      <c r="T219" s="9">
        <v>311466.48</v>
      </c>
      <c r="U219" s="9">
        <v>0</v>
      </c>
      <c r="V219" s="9">
        <v>17189.08</v>
      </c>
      <c r="W219" s="9">
        <v>40940028.16</v>
      </c>
      <c r="X219" s="9">
        <v>2876991.95</v>
      </c>
      <c r="Y219" s="9">
        <v>0</v>
      </c>
      <c r="Z219" s="9">
        <v>38063036.21</v>
      </c>
      <c r="AA219" s="9">
        <v>5055165.98</v>
      </c>
      <c r="AB219" s="9">
        <v>311466.48</v>
      </c>
      <c r="AC219" s="9">
        <v>2270338</v>
      </c>
      <c r="AD219" s="9">
        <v>0</v>
      </c>
      <c r="AE219" s="9">
        <v>2470000</v>
      </c>
      <c r="AF219" s="9">
        <v>3361.5</v>
      </c>
      <c r="AG219" s="9">
        <v>5081434.45</v>
      </c>
      <c r="AH219" s="9">
        <v>0</v>
      </c>
      <c r="AI219" s="9">
        <v>2470000</v>
      </c>
      <c r="AJ219" s="9">
        <v>0</v>
      </c>
      <c r="AK219" s="9">
        <v>2608072.95</v>
      </c>
      <c r="AL219" s="9">
        <v>40671109.160000004</v>
      </c>
      <c r="AM219" s="9">
        <v>0</v>
      </c>
      <c r="AN219" s="9">
        <v>0</v>
      </c>
      <c r="AO219" s="9">
        <v>40671109.160000004</v>
      </c>
      <c r="AP219" s="9">
        <v>40671109.160000004</v>
      </c>
      <c r="AQ219" s="9">
        <v>1000</v>
      </c>
      <c r="AR219" s="9">
        <v>3589000</v>
      </c>
      <c r="AS219" s="9">
        <v>3589000</v>
      </c>
      <c r="AT219" s="9">
        <v>9498</v>
      </c>
      <c r="AU219" s="9">
        <v>34088322</v>
      </c>
      <c r="AV219" s="9">
        <v>30499322</v>
      </c>
      <c r="AW219" s="9">
        <v>6582787.160000004</v>
      </c>
      <c r="AX219" s="9">
        <v>1253242</v>
      </c>
      <c r="AY219" s="9">
        <v>4497885330</v>
      </c>
      <c r="AZ219" s="9">
        <v>1930000</v>
      </c>
      <c r="BA219" s="9">
        <v>6926770000</v>
      </c>
      <c r="BB219" s="9">
        <v>0.00051813</v>
      </c>
      <c r="BC219" s="9">
        <v>2428884670</v>
      </c>
      <c r="BD219" s="9">
        <v>1258478.01</v>
      </c>
      <c r="BE219" s="9">
        <v>968209</v>
      </c>
      <c r="BF219" s="9">
        <v>3474902101</v>
      </c>
      <c r="BG219" s="9">
        <v>0.00877703</v>
      </c>
      <c r="BH219" s="9">
        <v>-1022983229</v>
      </c>
      <c r="BI219" s="9">
        <v>-8978754.49</v>
      </c>
      <c r="BJ219" s="9">
        <v>564023</v>
      </c>
      <c r="BK219" s="9">
        <v>2024278547</v>
      </c>
      <c r="BL219" s="9">
        <v>0.00325192</v>
      </c>
      <c r="BM219" s="9">
        <v>-2473606783</v>
      </c>
      <c r="BN219" s="9">
        <v>-8043971.37</v>
      </c>
      <c r="BO219" s="9">
        <v>1258478</v>
      </c>
      <c r="BP219" s="9">
        <v>0</v>
      </c>
      <c r="BQ219" s="9">
        <v>0</v>
      </c>
      <c r="BR219" s="9">
        <v>-16136</v>
      </c>
      <c r="BS219" s="9">
        <v>0</v>
      </c>
      <c r="BT219" s="9">
        <v>0</v>
      </c>
      <c r="BU219" s="9">
        <v>1242342</v>
      </c>
      <c r="BV219" s="9">
        <v>1076017</v>
      </c>
      <c r="BW219" s="9">
        <v>0</v>
      </c>
      <c r="BX219" s="9">
        <v>-13797</v>
      </c>
      <c r="BY219" s="9">
        <v>0</v>
      </c>
      <c r="BZ219" s="9">
        <v>1062220</v>
      </c>
      <c r="CA219" s="9">
        <v>0</v>
      </c>
      <c r="CB219" s="9">
        <v>2304562</v>
      </c>
      <c r="CC219" s="9">
        <v>0</v>
      </c>
      <c r="CD219" s="9">
        <v>2304562</v>
      </c>
      <c r="CE219" s="9">
        <v>3589</v>
      </c>
      <c r="CF219" s="9">
        <v>95</v>
      </c>
      <c r="CG219" s="9">
        <v>3684</v>
      </c>
      <c r="CH219" s="9">
        <v>38063036.21</v>
      </c>
      <c r="CI219" s="9">
        <v>2608072.95</v>
      </c>
      <c r="CJ219" s="9">
        <v>1055698</v>
      </c>
      <c r="CK219" s="9">
        <v>41726807.160000004</v>
      </c>
      <c r="CL219" s="9">
        <v>11326.49</v>
      </c>
      <c r="CM219" s="9">
        <v>1076017</v>
      </c>
      <c r="CN219" s="9">
        <v>1076017</v>
      </c>
      <c r="CO219" s="9">
        <v>0</v>
      </c>
      <c r="CP219" s="9">
        <v>-13797</v>
      </c>
      <c r="CQ219" s="9">
        <v>0</v>
      </c>
      <c r="CR219" s="9">
        <v>1062220</v>
      </c>
      <c r="CS219" s="9">
        <v>350.65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9">
        <v>1158195.74</v>
      </c>
      <c r="DB219" s="9">
        <v>0</v>
      </c>
      <c r="DC219" s="9">
        <v>1068860.6</v>
      </c>
      <c r="DD219" s="9">
        <v>0</v>
      </c>
      <c r="DE219" s="9">
        <v>0</v>
      </c>
      <c r="DF219" s="9">
        <v>2227056.34</v>
      </c>
      <c r="DG219" s="9">
        <v>2004350.706</v>
      </c>
      <c r="DH219" s="9">
        <v>1076016.55</v>
      </c>
      <c r="DI219" s="9">
        <v>2334494.56</v>
      </c>
      <c r="DJ219" s="9">
        <v>0</v>
      </c>
      <c r="DK219" s="9">
        <v>0</v>
      </c>
      <c r="DL219" s="9">
        <v>0</v>
      </c>
      <c r="DM219" s="9">
        <v>0</v>
      </c>
      <c r="DN219" s="9">
        <v>0</v>
      </c>
      <c r="DO219" s="9">
        <v>0</v>
      </c>
      <c r="DP219">
        <v>3479</v>
      </c>
      <c r="DQ219">
        <f t="shared" si="3"/>
        <v>0</v>
      </c>
    </row>
    <row r="220" spans="1:121" ht="15">
      <c r="A220" s="9">
        <v>3484</v>
      </c>
      <c r="B220" s="9" t="s">
        <v>373</v>
      </c>
      <c r="C220" s="9">
        <v>147</v>
      </c>
      <c r="D220" s="9">
        <v>147</v>
      </c>
      <c r="E220" s="9">
        <v>294</v>
      </c>
      <c r="F220" s="9">
        <v>147</v>
      </c>
      <c r="G220" s="9">
        <v>0</v>
      </c>
      <c r="H220" s="9">
        <v>0</v>
      </c>
      <c r="I220" s="9">
        <v>147</v>
      </c>
      <c r="J220" s="9">
        <v>2414719.97</v>
      </c>
      <c r="K220" s="9">
        <v>2004854</v>
      </c>
      <c r="L220" s="9">
        <v>15855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394010.97</v>
      </c>
      <c r="S220" s="9">
        <v>2579405.51</v>
      </c>
      <c r="T220" s="9">
        <v>0</v>
      </c>
      <c r="U220" s="9">
        <v>0</v>
      </c>
      <c r="V220" s="9">
        <v>0</v>
      </c>
      <c r="W220" s="9">
        <v>2579405.51</v>
      </c>
      <c r="X220" s="9">
        <v>394010.97</v>
      </c>
      <c r="Y220" s="9">
        <v>0</v>
      </c>
      <c r="Z220" s="9">
        <v>2185394.54</v>
      </c>
      <c r="AA220" s="9">
        <v>37241.72</v>
      </c>
      <c r="AB220" s="9">
        <v>0</v>
      </c>
      <c r="AC220" s="9">
        <v>37141</v>
      </c>
      <c r="AD220" s="9">
        <v>0</v>
      </c>
      <c r="AE220" s="9">
        <v>0</v>
      </c>
      <c r="AF220" s="9">
        <v>100.72</v>
      </c>
      <c r="AG220" s="9">
        <v>37300.93</v>
      </c>
      <c r="AH220" s="9">
        <v>0</v>
      </c>
      <c r="AI220" s="9">
        <v>4804.99</v>
      </c>
      <c r="AJ220" s="9">
        <v>0</v>
      </c>
      <c r="AK220" s="9">
        <v>32395.22</v>
      </c>
      <c r="AL220" s="9">
        <v>2217789.7600000002</v>
      </c>
      <c r="AM220" s="9">
        <v>0</v>
      </c>
      <c r="AN220" s="9">
        <v>0</v>
      </c>
      <c r="AO220" s="9">
        <v>2217789.7600000002</v>
      </c>
      <c r="AP220" s="9">
        <v>2217789.7600000002</v>
      </c>
      <c r="AQ220" s="9">
        <v>1000</v>
      </c>
      <c r="AR220" s="9">
        <v>147000</v>
      </c>
      <c r="AS220" s="9">
        <v>147000</v>
      </c>
      <c r="AT220" s="9">
        <v>9498</v>
      </c>
      <c r="AU220" s="9">
        <v>1396206</v>
      </c>
      <c r="AV220" s="9">
        <v>1249206</v>
      </c>
      <c r="AW220" s="9">
        <v>821583.7600000002</v>
      </c>
      <c r="AX220" s="9">
        <v>3234152</v>
      </c>
      <c r="AY220" s="9">
        <v>475420300</v>
      </c>
      <c r="AZ220" s="9">
        <v>1930000</v>
      </c>
      <c r="BA220" s="9">
        <v>283710000</v>
      </c>
      <c r="BB220" s="9">
        <v>0.00051813</v>
      </c>
      <c r="BC220" s="9">
        <v>-191710300</v>
      </c>
      <c r="BD220" s="9">
        <v>0</v>
      </c>
      <c r="BE220" s="9">
        <v>968209</v>
      </c>
      <c r="BF220" s="9">
        <v>142326723</v>
      </c>
      <c r="BG220" s="9">
        <v>0.00877703</v>
      </c>
      <c r="BH220" s="9">
        <v>-333093577</v>
      </c>
      <c r="BI220" s="9">
        <v>-2923572.32</v>
      </c>
      <c r="BJ220" s="9">
        <v>564023</v>
      </c>
      <c r="BK220" s="9">
        <v>82911381</v>
      </c>
      <c r="BL220" s="9">
        <v>0.00990918</v>
      </c>
      <c r="BM220" s="9">
        <v>-392508919</v>
      </c>
      <c r="BN220" s="9">
        <v>-3889441.53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0</v>
      </c>
      <c r="BU220" s="9">
        <v>0</v>
      </c>
      <c r="BV220" s="9">
        <v>14459</v>
      </c>
      <c r="BW220" s="9">
        <v>0</v>
      </c>
      <c r="BX220" s="9">
        <v>-185</v>
      </c>
      <c r="BY220" s="9">
        <v>0</v>
      </c>
      <c r="BZ220" s="9">
        <v>14274</v>
      </c>
      <c r="CA220" s="9">
        <v>0</v>
      </c>
      <c r="CB220" s="9">
        <v>14274</v>
      </c>
      <c r="CC220" s="9">
        <v>0</v>
      </c>
      <c r="CD220" s="9">
        <v>14274</v>
      </c>
      <c r="CE220" s="9">
        <v>147</v>
      </c>
      <c r="CF220" s="9">
        <v>0</v>
      </c>
      <c r="CG220" s="9">
        <v>147</v>
      </c>
      <c r="CH220" s="9">
        <v>2185394.54</v>
      </c>
      <c r="CI220" s="9">
        <v>32395.22</v>
      </c>
      <c r="CJ220" s="9">
        <v>0</v>
      </c>
      <c r="CK220" s="9">
        <v>2217789.7600000002</v>
      </c>
      <c r="CL220" s="9">
        <v>15087.01</v>
      </c>
      <c r="CM220" s="9">
        <v>0</v>
      </c>
      <c r="CN220" s="9">
        <v>0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9">
        <v>0</v>
      </c>
      <c r="DB220" s="9">
        <v>16065.02</v>
      </c>
      <c r="DC220" s="9">
        <v>0</v>
      </c>
      <c r="DD220" s="9">
        <v>0</v>
      </c>
      <c r="DE220" s="9">
        <v>0</v>
      </c>
      <c r="DF220" s="9">
        <v>16065.02</v>
      </c>
      <c r="DG220" s="9">
        <v>14458.518</v>
      </c>
      <c r="DH220" s="9">
        <v>0</v>
      </c>
      <c r="DI220" s="9">
        <v>14458.518</v>
      </c>
      <c r="DJ220" s="9">
        <v>14459</v>
      </c>
      <c r="DK220" s="9">
        <v>14459</v>
      </c>
      <c r="DL220" s="9">
        <v>0</v>
      </c>
      <c r="DM220" s="9">
        <v>-185</v>
      </c>
      <c r="DN220" s="9">
        <v>0</v>
      </c>
      <c r="DO220" s="9">
        <v>14274</v>
      </c>
      <c r="DP220">
        <v>3484</v>
      </c>
      <c r="DQ220">
        <f t="shared" si="3"/>
        <v>0</v>
      </c>
    </row>
    <row r="221" spans="1:121" ht="15">
      <c r="A221" s="9">
        <v>3500</v>
      </c>
      <c r="B221" s="9" t="s">
        <v>374</v>
      </c>
      <c r="C221" s="9">
        <v>3007</v>
      </c>
      <c r="D221" s="9">
        <v>2984</v>
      </c>
      <c r="E221" s="9">
        <v>5991</v>
      </c>
      <c r="F221" s="9">
        <v>2996</v>
      </c>
      <c r="G221" s="9">
        <v>81</v>
      </c>
      <c r="H221" s="9">
        <v>0</v>
      </c>
      <c r="I221" s="9">
        <v>3077</v>
      </c>
      <c r="J221" s="9">
        <v>31998156.26</v>
      </c>
      <c r="K221" s="9">
        <v>8718615.06</v>
      </c>
      <c r="L221" s="9">
        <v>20047432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3232109.2</v>
      </c>
      <c r="S221" s="9">
        <v>32369338.13</v>
      </c>
      <c r="T221" s="9">
        <v>0</v>
      </c>
      <c r="U221" s="9">
        <v>0</v>
      </c>
      <c r="V221" s="9">
        <v>0</v>
      </c>
      <c r="W221" s="9">
        <v>32369338.13</v>
      </c>
      <c r="X221" s="9">
        <v>3232109.2</v>
      </c>
      <c r="Y221" s="9">
        <v>0</v>
      </c>
      <c r="Z221" s="9">
        <v>29137228.93</v>
      </c>
      <c r="AA221" s="9">
        <v>5661103.7</v>
      </c>
      <c r="AB221" s="9">
        <v>0</v>
      </c>
      <c r="AC221" s="9">
        <v>2260589</v>
      </c>
      <c r="AD221" s="9">
        <v>0</v>
      </c>
      <c r="AE221" s="9">
        <v>3390000</v>
      </c>
      <c r="AF221" s="9">
        <v>10514.7</v>
      </c>
      <c r="AG221" s="9">
        <v>5617984.62</v>
      </c>
      <c r="AH221" s="9">
        <v>0</v>
      </c>
      <c r="AI221" s="9">
        <v>3390000</v>
      </c>
      <c r="AJ221" s="9">
        <v>0</v>
      </c>
      <c r="AK221" s="9">
        <v>2217469.92</v>
      </c>
      <c r="AL221" s="9">
        <v>31354698.85</v>
      </c>
      <c r="AM221" s="9">
        <v>0</v>
      </c>
      <c r="AN221" s="9">
        <v>0</v>
      </c>
      <c r="AO221" s="9">
        <v>31354698.85</v>
      </c>
      <c r="AP221" s="9">
        <v>31354698.85</v>
      </c>
      <c r="AQ221" s="9">
        <v>1000</v>
      </c>
      <c r="AR221" s="9">
        <v>3077000</v>
      </c>
      <c r="AS221" s="9">
        <v>3077000</v>
      </c>
      <c r="AT221" s="9">
        <v>9498</v>
      </c>
      <c r="AU221" s="9">
        <v>29225346</v>
      </c>
      <c r="AV221" s="9">
        <v>26148346</v>
      </c>
      <c r="AW221" s="9">
        <v>2129352.8500000015</v>
      </c>
      <c r="AX221" s="9">
        <v>382455</v>
      </c>
      <c r="AY221" s="9">
        <v>1176814533</v>
      </c>
      <c r="AZ221" s="9">
        <v>1930000</v>
      </c>
      <c r="BA221" s="9">
        <v>5938610000</v>
      </c>
      <c r="BB221" s="9">
        <v>0.00051813</v>
      </c>
      <c r="BC221" s="9">
        <v>4761795467</v>
      </c>
      <c r="BD221" s="9">
        <v>2467229.09</v>
      </c>
      <c r="BE221" s="9">
        <v>968209</v>
      </c>
      <c r="BF221" s="9">
        <v>2979179093</v>
      </c>
      <c r="BG221" s="9">
        <v>0.00877703</v>
      </c>
      <c r="BH221" s="9">
        <v>1802364560</v>
      </c>
      <c r="BI221" s="9">
        <v>15819407.81</v>
      </c>
      <c r="BJ221" s="9">
        <v>564023</v>
      </c>
      <c r="BK221" s="9">
        <v>1735498771</v>
      </c>
      <c r="BL221" s="9">
        <v>0.00122694</v>
      </c>
      <c r="BM221" s="9">
        <v>558684238</v>
      </c>
      <c r="BN221" s="9">
        <v>685472.04</v>
      </c>
      <c r="BO221" s="9">
        <v>18972109</v>
      </c>
      <c r="BP221" s="9">
        <v>0</v>
      </c>
      <c r="BQ221" s="9">
        <v>0</v>
      </c>
      <c r="BR221" s="9">
        <v>-243264</v>
      </c>
      <c r="BS221" s="9">
        <v>-58</v>
      </c>
      <c r="BT221" s="9">
        <v>0</v>
      </c>
      <c r="BU221" s="9">
        <v>18728787</v>
      </c>
      <c r="BV221" s="9">
        <v>0</v>
      </c>
      <c r="BW221" s="9">
        <v>0</v>
      </c>
      <c r="BX221" s="9">
        <v>0</v>
      </c>
      <c r="BY221" s="9">
        <v>0</v>
      </c>
      <c r="BZ221" s="9">
        <v>0</v>
      </c>
      <c r="CA221" s="9">
        <v>0</v>
      </c>
      <c r="CB221" s="9">
        <v>18728787</v>
      </c>
      <c r="CC221" s="9">
        <v>0</v>
      </c>
      <c r="CD221" s="9">
        <v>18728787</v>
      </c>
      <c r="CE221" s="9">
        <v>3077</v>
      </c>
      <c r="CF221" s="9">
        <v>0</v>
      </c>
      <c r="CG221" s="9">
        <v>3077</v>
      </c>
      <c r="CH221" s="9">
        <v>29137228.93</v>
      </c>
      <c r="CI221" s="9">
        <v>2217469.92</v>
      </c>
      <c r="CJ221" s="9">
        <v>0</v>
      </c>
      <c r="CK221" s="9">
        <v>31354698.85</v>
      </c>
      <c r="CL221" s="9">
        <v>10190.02</v>
      </c>
      <c r="CM221" s="9"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6165.78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0</v>
      </c>
      <c r="DA221" s="9">
        <v>20312156.44</v>
      </c>
      <c r="DB221" s="9">
        <v>0</v>
      </c>
      <c r="DC221" s="9">
        <v>0</v>
      </c>
      <c r="DD221" s="9">
        <v>0</v>
      </c>
      <c r="DE221" s="9">
        <v>0</v>
      </c>
      <c r="DF221" s="9">
        <v>20312156.44</v>
      </c>
      <c r="DG221" s="9">
        <v>18280940.796</v>
      </c>
      <c r="DH221" s="9">
        <v>0</v>
      </c>
      <c r="DI221" s="9">
        <v>18972108.94</v>
      </c>
      <c r="DJ221" s="9">
        <v>0</v>
      </c>
      <c r="DK221" s="9">
        <v>0</v>
      </c>
      <c r="DL221" s="9">
        <v>0</v>
      </c>
      <c r="DM221" s="9">
        <v>0</v>
      </c>
      <c r="DN221" s="9">
        <v>0</v>
      </c>
      <c r="DO221" s="9">
        <v>0</v>
      </c>
      <c r="DP221">
        <v>3500</v>
      </c>
      <c r="DQ221">
        <f t="shared" si="3"/>
        <v>0</v>
      </c>
    </row>
    <row r="222" spans="1:121" ht="15">
      <c r="A222" s="9">
        <v>3528</v>
      </c>
      <c r="B222" s="9" t="s">
        <v>375</v>
      </c>
      <c r="C222" s="9">
        <v>926</v>
      </c>
      <c r="D222" s="9">
        <v>932</v>
      </c>
      <c r="E222" s="9">
        <v>1858</v>
      </c>
      <c r="F222" s="9">
        <v>929</v>
      </c>
      <c r="G222" s="9">
        <v>51</v>
      </c>
      <c r="H222" s="9">
        <v>0</v>
      </c>
      <c r="I222" s="9">
        <v>980</v>
      </c>
      <c r="J222" s="9">
        <v>10221032.12</v>
      </c>
      <c r="K222" s="9">
        <v>3750666</v>
      </c>
      <c r="L222" s="9">
        <v>5277966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1192400.12</v>
      </c>
      <c r="S222" s="9">
        <v>10172737.73</v>
      </c>
      <c r="T222" s="9">
        <v>36178.85</v>
      </c>
      <c r="U222" s="9">
        <v>0</v>
      </c>
      <c r="V222" s="9">
        <v>427.07</v>
      </c>
      <c r="W222" s="9">
        <v>10136131.81</v>
      </c>
      <c r="X222" s="9">
        <v>1192400.12</v>
      </c>
      <c r="Y222" s="9">
        <v>0</v>
      </c>
      <c r="Z222" s="9">
        <v>8943731.69</v>
      </c>
      <c r="AA222" s="9">
        <v>2118419.46</v>
      </c>
      <c r="AB222" s="9">
        <v>36178.85</v>
      </c>
      <c r="AC222" s="9">
        <v>608102</v>
      </c>
      <c r="AD222" s="9">
        <v>0</v>
      </c>
      <c r="AE222" s="9">
        <v>1340151.8</v>
      </c>
      <c r="AF222" s="9">
        <v>133986.81</v>
      </c>
      <c r="AG222" s="9">
        <v>2135247.37</v>
      </c>
      <c r="AH222" s="9">
        <v>0</v>
      </c>
      <c r="AI222" s="9">
        <v>1340151.8</v>
      </c>
      <c r="AJ222" s="9">
        <v>0</v>
      </c>
      <c r="AK222" s="9">
        <v>661108.76</v>
      </c>
      <c r="AL222" s="9">
        <v>9604840.45</v>
      </c>
      <c r="AM222" s="9">
        <v>0</v>
      </c>
      <c r="AN222" s="9">
        <v>0</v>
      </c>
      <c r="AO222" s="9">
        <v>9604840.45</v>
      </c>
      <c r="AP222" s="9">
        <v>9604840.45</v>
      </c>
      <c r="AQ222" s="9">
        <v>1000</v>
      </c>
      <c r="AR222" s="9">
        <v>980000</v>
      </c>
      <c r="AS222" s="9">
        <v>980000</v>
      </c>
      <c r="AT222" s="9">
        <v>9498</v>
      </c>
      <c r="AU222" s="9">
        <v>9308040</v>
      </c>
      <c r="AV222" s="9">
        <v>8328040</v>
      </c>
      <c r="AW222" s="9">
        <v>296800.44999999925</v>
      </c>
      <c r="AX222" s="9">
        <v>776516</v>
      </c>
      <c r="AY222" s="9">
        <v>760985566</v>
      </c>
      <c r="AZ222" s="9">
        <v>2895000</v>
      </c>
      <c r="BA222" s="9">
        <v>2837100000</v>
      </c>
      <c r="BB222" s="9">
        <v>0.00034542</v>
      </c>
      <c r="BC222" s="9">
        <v>2076114434</v>
      </c>
      <c r="BD222" s="9">
        <v>717131.45</v>
      </c>
      <c r="BE222" s="9">
        <v>1452313</v>
      </c>
      <c r="BF222" s="9">
        <v>1423266740</v>
      </c>
      <c r="BG222" s="9">
        <v>0.00585136</v>
      </c>
      <c r="BH222" s="9">
        <v>662281174</v>
      </c>
      <c r="BI222" s="9">
        <v>3875245.57</v>
      </c>
      <c r="BJ222" s="9">
        <v>846034</v>
      </c>
      <c r="BK222" s="9">
        <v>829113320</v>
      </c>
      <c r="BL222" s="9">
        <v>0.00035797</v>
      </c>
      <c r="BM222" s="9">
        <v>68127754</v>
      </c>
      <c r="BN222" s="9">
        <v>24387.69</v>
      </c>
      <c r="BO222" s="9">
        <v>4616765</v>
      </c>
      <c r="BP222" s="9">
        <v>0</v>
      </c>
      <c r="BQ222" s="9">
        <v>0</v>
      </c>
      <c r="BR222" s="9">
        <v>-59197</v>
      </c>
      <c r="BS222" s="9">
        <v>-25</v>
      </c>
      <c r="BT222" s="9">
        <v>0</v>
      </c>
      <c r="BU222" s="9">
        <v>4557543</v>
      </c>
      <c r="BV222" s="9">
        <v>196630</v>
      </c>
      <c r="BW222" s="9">
        <v>0</v>
      </c>
      <c r="BX222" s="9">
        <v>-2521</v>
      </c>
      <c r="BY222" s="9">
        <v>0</v>
      </c>
      <c r="BZ222" s="9">
        <v>194109</v>
      </c>
      <c r="CA222" s="9">
        <v>1</v>
      </c>
      <c r="CB222" s="9">
        <v>4751653</v>
      </c>
      <c r="CC222" s="9">
        <v>0</v>
      </c>
      <c r="CD222" s="9">
        <v>4751653</v>
      </c>
      <c r="CE222" s="9">
        <v>980</v>
      </c>
      <c r="CF222" s="9">
        <v>0</v>
      </c>
      <c r="CG222" s="9">
        <v>980</v>
      </c>
      <c r="CH222" s="9">
        <v>8943731.69</v>
      </c>
      <c r="CI222" s="9">
        <v>661108.76</v>
      </c>
      <c r="CJ222" s="9">
        <v>0</v>
      </c>
      <c r="CK222" s="9">
        <v>9604840.45</v>
      </c>
      <c r="CL222" s="9">
        <v>9800.86</v>
      </c>
      <c r="CM222" s="9"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4710.98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9">
        <v>5357740.6</v>
      </c>
      <c r="DB222" s="9">
        <v>0</v>
      </c>
      <c r="DC222" s="9">
        <v>0</v>
      </c>
      <c r="DD222" s="9">
        <v>0</v>
      </c>
      <c r="DE222" s="9">
        <v>9524</v>
      </c>
      <c r="DF222" s="9">
        <v>5348216.6</v>
      </c>
      <c r="DG222" s="9">
        <v>4813394.9399999995</v>
      </c>
      <c r="DH222" s="9">
        <v>0</v>
      </c>
      <c r="DI222" s="9">
        <v>4813394.9399999995</v>
      </c>
      <c r="DJ222" s="9">
        <v>196630</v>
      </c>
      <c r="DK222" s="9">
        <v>196630</v>
      </c>
      <c r="DL222" s="9">
        <v>0</v>
      </c>
      <c r="DM222" s="9">
        <v>-2521</v>
      </c>
      <c r="DN222" s="9">
        <v>0</v>
      </c>
      <c r="DO222" s="9">
        <v>194109</v>
      </c>
      <c r="DP222">
        <v>3528</v>
      </c>
      <c r="DQ222">
        <f t="shared" si="3"/>
        <v>0</v>
      </c>
    </row>
    <row r="223" spans="1:121" ht="15">
      <c r="A223" s="9">
        <v>3549</v>
      </c>
      <c r="B223" s="9" t="s">
        <v>376</v>
      </c>
      <c r="C223" s="9">
        <v>5958</v>
      </c>
      <c r="D223" s="9">
        <v>5961</v>
      </c>
      <c r="E223" s="9">
        <v>11919</v>
      </c>
      <c r="F223" s="9">
        <v>5960</v>
      </c>
      <c r="G223" s="9">
        <v>8</v>
      </c>
      <c r="H223" s="9">
        <v>0</v>
      </c>
      <c r="I223" s="9">
        <v>5968</v>
      </c>
      <c r="J223" s="9">
        <v>66225090.81</v>
      </c>
      <c r="K223" s="9">
        <v>52857836.21</v>
      </c>
      <c r="L223" s="9">
        <v>8836928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4530326.6</v>
      </c>
      <c r="S223" s="9">
        <v>64961387.59</v>
      </c>
      <c r="T223" s="9">
        <v>400000</v>
      </c>
      <c r="U223" s="9">
        <v>0</v>
      </c>
      <c r="V223" s="9">
        <v>39610.68</v>
      </c>
      <c r="W223" s="9">
        <v>64521776.91</v>
      </c>
      <c r="X223" s="9">
        <v>4530326.6</v>
      </c>
      <c r="Y223" s="9">
        <v>0</v>
      </c>
      <c r="Z223" s="9">
        <v>59991450.31</v>
      </c>
      <c r="AA223" s="9">
        <v>4987859.57</v>
      </c>
      <c r="AB223" s="9">
        <v>400000</v>
      </c>
      <c r="AC223" s="9">
        <v>4549073</v>
      </c>
      <c r="AD223" s="9">
        <v>0</v>
      </c>
      <c r="AE223" s="9">
        <v>0</v>
      </c>
      <c r="AF223" s="9">
        <v>38786.57</v>
      </c>
      <c r="AG223" s="9">
        <v>5007068.22</v>
      </c>
      <c r="AH223" s="9">
        <v>306456.3</v>
      </c>
      <c r="AI223" s="9">
        <v>0</v>
      </c>
      <c r="AJ223" s="9">
        <v>0</v>
      </c>
      <c r="AK223" s="9">
        <v>5274737.95</v>
      </c>
      <c r="AL223" s="9">
        <v>65266188.260000005</v>
      </c>
      <c r="AM223" s="9">
        <v>0</v>
      </c>
      <c r="AN223" s="9">
        <v>0</v>
      </c>
      <c r="AO223" s="9">
        <v>65266188.260000005</v>
      </c>
      <c r="AP223" s="9">
        <v>65266188.260000005</v>
      </c>
      <c r="AQ223" s="9">
        <v>1000</v>
      </c>
      <c r="AR223" s="9">
        <v>5968000</v>
      </c>
      <c r="AS223" s="9">
        <v>5968000</v>
      </c>
      <c r="AT223" s="9">
        <v>9498</v>
      </c>
      <c r="AU223" s="9">
        <v>56684064</v>
      </c>
      <c r="AV223" s="9">
        <v>50716064</v>
      </c>
      <c r="AW223" s="9">
        <v>8582124.260000005</v>
      </c>
      <c r="AX223" s="9">
        <v>913473</v>
      </c>
      <c r="AY223" s="9">
        <v>5451607329</v>
      </c>
      <c r="AZ223" s="9">
        <v>1930000</v>
      </c>
      <c r="BA223" s="9">
        <v>11518240000</v>
      </c>
      <c r="BB223" s="9">
        <v>0.00051813</v>
      </c>
      <c r="BC223" s="9">
        <v>6066632671</v>
      </c>
      <c r="BD223" s="9">
        <v>3143304.39</v>
      </c>
      <c r="BE223" s="9">
        <v>968209</v>
      </c>
      <c r="BF223" s="9">
        <v>5778271312</v>
      </c>
      <c r="BG223" s="9">
        <v>0.00877703</v>
      </c>
      <c r="BH223" s="9">
        <v>326663983</v>
      </c>
      <c r="BI223" s="9">
        <v>2867139.58</v>
      </c>
      <c r="BJ223" s="9">
        <v>564023</v>
      </c>
      <c r="BK223" s="9">
        <v>3366089264</v>
      </c>
      <c r="BL223" s="9">
        <v>0.00254958</v>
      </c>
      <c r="BM223" s="9">
        <v>-2085518065</v>
      </c>
      <c r="BN223" s="9">
        <v>-5317195.15</v>
      </c>
      <c r="BO223" s="9">
        <v>3143304</v>
      </c>
      <c r="BP223" s="9">
        <v>0</v>
      </c>
      <c r="BQ223" s="9">
        <v>0</v>
      </c>
      <c r="BR223" s="9">
        <v>-40304</v>
      </c>
      <c r="BS223" s="9">
        <v>-275</v>
      </c>
      <c r="BT223" s="9">
        <v>0</v>
      </c>
      <c r="BU223" s="9">
        <v>3102725</v>
      </c>
      <c r="BV223" s="9">
        <v>4915075</v>
      </c>
      <c r="BW223" s="9">
        <v>0</v>
      </c>
      <c r="BX223" s="9">
        <v>-63022</v>
      </c>
      <c r="BY223" s="9">
        <v>275</v>
      </c>
      <c r="BZ223" s="9">
        <v>4852328</v>
      </c>
      <c r="CA223" s="9">
        <v>1</v>
      </c>
      <c r="CB223" s="9">
        <v>7955054</v>
      </c>
      <c r="CC223" s="9">
        <v>0</v>
      </c>
      <c r="CD223" s="9">
        <v>7955054</v>
      </c>
      <c r="CE223" s="9">
        <v>5968</v>
      </c>
      <c r="CF223" s="9">
        <v>0</v>
      </c>
      <c r="CG223" s="9">
        <v>5968</v>
      </c>
      <c r="CH223" s="9">
        <v>59991450.31</v>
      </c>
      <c r="CI223" s="9">
        <v>5274737.95</v>
      </c>
      <c r="CJ223" s="9">
        <v>0</v>
      </c>
      <c r="CK223" s="9">
        <v>65266188.260000005</v>
      </c>
      <c r="CL223" s="9">
        <v>10936.02</v>
      </c>
      <c r="CM223" s="9"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526.69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9">
        <v>7121276.49</v>
      </c>
      <c r="DB223" s="9">
        <v>1832478.08</v>
      </c>
      <c r="DC223" s="9">
        <v>0</v>
      </c>
      <c r="DD223" s="9">
        <v>0</v>
      </c>
      <c r="DE223" s="9">
        <v>0</v>
      </c>
      <c r="DF223" s="9">
        <v>8953754.57</v>
      </c>
      <c r="DG223" s="9">
        <v>8058379.113000001</v>
      </c>
      <c r="DH223" s="9">
        <v>0</v>
      </c>
      <c r="DI223" s="9">
        <v>8058379.113000002</v>
      </c>
      <c r="DJ223" s="9">
        <v>4915075</v>
      </c>
      <c r="DK223" s="9">
        <v>4915075</v>
      </c>
      <c r="DL223" s="9">
        <v>0</v>
      </c>
      <c r="DM223" s="9">
        <v>-63022</v>
      </c>
      <c r="DN223" s="9">
        <v>275</v>
      </c>
      <c r="DO223" s="9">
        <v>4852328</v>
      </c>
      <c r="DP223">
        <v>3549</v>
      </c>
      <c r="DQ223">
        <f t="shared" si="3"/>
        <v>0</v>
      </c>
    </row>
    <row r="224" spans="1:121" ht="15">
      <c r="A224" s="9">
        <v>3612</v>
      </c>
      <c r="B224" s="9" t="s">
        <v>377</v>
      </c>
      <c r="C224" s="9">
        <v>3310</v>
      </c>
      <c r="D224" s="9">
        <v>3310</v>
      </c>
      <c r="E224" s="9">
        <v>6620</v>
      </c>
      <c r="F224" s="9">
        <v>3310</v>
      </c>
      <c r="G224" s="9">
        <v>97</v>
      </c>
      <c r="H224" s="9">
        <v>1</v>
      </c>
      <c r="I224" s="9">
        <v>3408</v>
      </c>
      <c r="J224" s="9">
        <v>34872783.14</v>
      </c>
      <c r="K224" s="9">
        <v>12934381.89</v>
      </c>
      <c r="L224" s="9">
        <v>19697256</v>
      </c>
      <c r="M224" s="9">
        <v>0</v>
      </c>
      <c r="N224" s="9">
        <v>0</v>
      </c>
      <c r="O224" s="9">
        <v>0</v>
      </c>
      <c r="P224" s="9">
        <v>0</v>
      </c>
      <c r="Q224" s="9">
        <v>6437.04</v>
      </c>
      <c r="R224" s="9">
        <v>2234708.21</v>
      </c>
      <c r="S224" s="9">
        <v>32991697.74</v>
      </c>
      <c r="T224" s="9">
        <v>300000</v>
      </c>
      <c r="U224" s="9">
        <v>0</v>
      </c>
      <c r="V224" s="9">
        <v>7315.52</v>
      </c>
      <c r="W224" s="9">
        <v>32684382.22</v>
      </c>
      <c r="X224" s="9">
        <v>2234708.21</v>
      </c>
      <c r="Y224" s="9">
        <v>0</v>
      </c>
      <c r="Z224" s="9">
        <v>30449674.01</v>
      </c>
      <c r="AA224" s="9">
        <v>876400.67</v>
      </c>
      <c r="AB224" s="9">
        <v>300000</v>
      </c>
      <c r="AC224" s="9">
        <v>575813</v>
      </c>
      <c r="AD224" s="9">
        <v>0</v>
      </c>
      <c r="AE224" s="9">
        <v>0</v>
      </c>
      <c r="AF224" s="9">
        <v>587.67</v>
      </c>
      <c r="AG224" s="9">
        <v>1091725</v>
      </c>
      <c r="AH224" s="9">
        <v>0</v>
      </c>
      <c r="AI224" s="9">
        <v>0</v>
      </c>
      <c r="AJ224" s="9">
        <v>0</v>
      </c>
      <c r="AK224" s="9">
        <v>1091137.33</v>
      </c>
      <c r="AL224" s="9">
        <v>31540811.340000004</v>
      </c>
      <c r="AM224" s="9">
        <v>0</v>
      </c>
      <c r="AN224" s="9">
        <v>0</v>
      </c>
      <c r="AO224" s="9">
        <v>31540811.340000004</v>
      </c>
      <c r="AP224" s="9">
        <v>31540811.340000004</v>
      </c>
      <c r="AQ224" s="9">
        <v>1000</v>
      </c>
      <c r="AR224" s="9">
        <v>3408000</v>
      </c>
      <c r="AS224" s="9">
        <v>3408000</v>
      </c>
      <c r="AT224" s="9">
        <v>9498</v>
      </c>
      <c r="AU224" s="9">
        <v>32369184</v>
      </c>
      <c r="AV224" s="9">
        <v>28132811.340000004</v>
      </c>
      <c r="AW224" s="9">
        <v>0</v>
      </c>
      <c r="AX224" s="9">
        <v>469034</v>
      </c>
      <c r="AY224" s="9">
        <v>1598468485</v>
      </c>
      <c r="AZ224" s="9">
        <v>1930000</v>
      </c>
      <c r="BA224" s="9">
        <v>6577440000</v>
      </c>
      <c r="BB224" s="9">
        <v>0.00051813</v>
      </c>
      <c r="BC224" s="9">
        <v>4978971515</v>
      </c>
      <c r="BD224" s="9">
        <v>2579754.51</v>
      </c>
      <c r="BE224" s="9">
        <v>968209</v>
      </c>
      <c r="BF224" s="9">
        <v>3299656272</v>
      </c>
      <c r="BG224" s="9">
        <v>0.00852598</v>
      </c>
      <c r="BH224" s="9">
        <v>1701187787</v>
      </c>
      <c r="BI224" s="9">
        <v>14504293.05</v>
      </c>
      <c r="BJ224" s="9">
        <v>564023</v>
      </c>
      <c r="BK224" s="9">
        <v>1922190384</v>
      </c>
      <c r="BL224" s="9">
        <v>0</v>
      </c>
      <c r="BM224" s="9">
        <v>323721899</v>
      </c>
      <c r="BN224" s="9">
        <v>0</v>
      </c>
      <c r="BO224" s="9">
        <v>17084048</v>
      </c>
      <c r="BP224" s="9">
        <v>0</v>
      </c>
      <c r="BQ224" s="9">
        <v>0</v>
      </c>
      <c r="BR224" s="9">
        <v>-219055</v>
      </c>
      <c r="BS224" s="9">
        <v>-55224</v>
      </c>
      <c r="BT224" s="9">
        <v>0</v>
      </c>
      <c r="BU224" s="9">
        <v>16809769</v>
      </c>
      <c r="BV224" s="9">
        <v>827829</v>
      </c>
      <c r="BW224" s="9">
        <v>0</v>
      </c>
      <c r="BX224" s="9">
        <v>-10615</v>
      </c>
      <c r="BY224" s="9">
        <v>0</v>
      </c>
      <c r="BZ224" s="9">
        <v>817214</v>
      </c>
      <c r="CA224" s="9">
        <v>680</v>
      </c>
      <c r="CB224" s="9">
        <v>17627663</v>
      </c>
      <c r="CC224" s="9">
        <v>41</v>
      </c>
      <c r="CD224" s="9">
        <v>17627704</v>
      </c>
      <c r="CE224" s="9">
        <v>3408</v>
      </c>
      <c r="CF224" s="9">
        <v>0</v>
      </c>
      <c r="CG224" s="9">
        <v>3408</v>
      </c>
      <c r="CH224" s="9">
        <v>30449674.01</v>
      </c>
      <c r="CI224" s="9">
        <v>1091137.33</v>
      </c>
      <c r="CJ224" s="9">
        <v>0</v>
      </c>
      <c r="CK224" s="9">
        <v>31540811.340000004</v>
      </c>
      <c r="CL224" s="9">
        <v>9254.93</v>
      </c>
      <c r="CM224" s="9"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5012.92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9">
        <v>19902085.15</v>
      </c>
      <c r="DB224" s="9">
        <v>0</v>
      </c>
      <c r="DC224" s="9">
        <v>0</v>
      </c>
      <c r="DD224" s="9">
        <v>0</v>
      </c>
      <c r="DE224" s="9">
        <v>0</v>
      </c>
      <c r="DF224" s="9">
        <v>19902085.15</v>
      </c>
      <c r="DG224" s="9">
        <v>17911876.634999998</v>
      </c>
      <c r="DH224" s="9">
        <v>0</v>
      </c>
      <c r="DI224" s="9">
        <v>17911876.634999998</v>
      </c>
      <c r="DJ224" s="9">
        <v>827829</v>
      </c>
      <c r="DK224" s="9">
        <v>827829</v>
      </c>
      <c r="DL224" s="9">
        <v>0</v>
      </c>
      <c r="DM224" s="9">
        <v>-10615</v>
      </c>
      <c r="DN224" s="9">
        <v>0</v>
      </c>
      <c r="DO224" s="9">
        <v>817214</v>
      </c>
      <c r="DP224">
        <v>3612</v>
      </c>
      <c r="DQ224">
        <f t="shared" si="3"/>
        <v>0</v>
      </c>
    </row>
    <row r="225" spans="1:121" ht="15">
      <c r="A225" s="9">
        <v>3619</v>
      </c>
      <c r="B225" s="9" t="s">
        <v>378</v>
      </c>
      <c r="C225" s="9">
        <v>84034.4</v>
      </c>
      <c r="D225" s="9">
        <v>83928.15</v>
      </c>
      <c r="E225" s="9">
        <v>167962.55</v>
      </c>
      <c r="F225" s="9">
        <v>84034</v>
      </c>
      <c r="G225" s="9">
        <v>382</v>
      </c>
      <c r="H225" s="9">
        <v>6</v>
      </c>
      <c r="I225" s="9">
        <v>84422</v>
      </c>
      <c r="J225" s="9">
        <v>1128285628</v>
      </c>
      <c r="K225" s="9">
        <v>282023322</v>
      </c>
      <c r="L225" s="9">
        <v>556116469</v>
      </c>
      <c r="M225" s="9">
        <v>0</v>
      </c>
      <c r="N225" s="9">
        <v>0</v>
      </c>
      <c r="O225" s="9">
        <v>0</v>
      </c>
      <c r="P225" s="9">
        <v>0</v>
      </c>
      <c r="Q225" s="9">
        <v>108820</v>
      </c>
      <c r="R225" s="9">
        <v>290037017</v>
      </c>
      <c r="S225" s="9">
        <v>1131344683</v>
      </c>
      <c r="T225" s="9">
        <v>23264440</v>
      </c>
      <c r="U225" s="9">
        <v>0</v>
      </c>
      <c r="V225" s="9">
        <v>312221</v>
      </c>
      <c r="W225" s="9">
        <v>1107768022</v>
      </c>
      <c r="X225" s="9">
        <v>290037017</v>
      </c>
      <c r="Y225" s="9">
        <v>0</v>
      </c>
      <c r="Z225" s="9">
        <v>817731005</v>
      </c>
      <c r="AA225" s="9">
        <v>45262117</v>
      </c>
      <c r="AB225" s="9">
        <v>23264440</v>
      </c>
      <c r="AC225" s="9">
        <v>5698454</v>
      </c>
      <c r="AD225" s="9">
        <v>12479702</v>
      </c>
      <c r="AE225" s="9">
        <v>1534764</v>
      </c>
      <c r="AF225" s="9">
        <v>2284757</v>
      </c>
      <c r="AG225" s="9">
        <v>45453139</v>
      </c>
      <c r="AH225" s="9">
        <v>0</v>
      </c>
      <c r="AI225" s="9">
        <v>1534764</v>
      </c>
      <c r="AJ225" s="9">
        <v>0</v>
      </c>
      <c r="AK225" s="9">
        <v>41633618</v>
      </c>
      <c r="AL225" s="9">
        <v>859364623</v>
      </c>
      <c r="AM225" s="9">
        <v>0</v>
      </c>
      <c r="AN225" s="9">
        <v>0</v>
      </c>
      <c r="AO225" s="9">
        <v>859364623</v>
      </c>
      <c r="AP225" s="9">
        <v>859364623</v>
      </c>
      <c r="AQ225" s="9">
        <v>1000</v>
      </c>
      <c r="AR225" s="9">
        <v>84422000</v>
      </c>
      <c r="AS225" s="9">
        <v>84422000</v>
      </c>
      <c r="AT225" s="9">
        <v>9498</v>
      </c>
      <c r="AU225" s="9">
        <v>801840156</v>
      </c>
      <c r="AV225" s="9">
        <v>717418156</v>
      </c>
      <c r="AW225" s="9">
        <v>57524467</v>
      </c>
      <c r="AX225" s="9">
        <v>343405</v>
      </c>
      <c r="AY225" s="9">
        <v>28990906100</v>
      </c>
      <c r="AZ225" s="9">
        <v>1930000</v>
      </c>
      <c r="BA225" s="9">
        <v>162934460000</v>
      </c>
      <c r="BB225" s="9">
        <v>0.00051813</v>
      </c>
      <c r="BC225" s="9">
        <v>133943553900</v>
      </c>
      <c r="BD225" s="9">
        <v>69400173.58</v>
      </c>
      <c r="BE225" s="9">
        <v>968209</v>
      </c>
      <c r="BF225" s="9">
        <v>81738140198</v>
      </c>
      <c r="BG225" s="9">
        <v>0.00877703</v>
      </c>
      <c r="BH225" s="9">
        <v>52747234098</v>
      </c>
      <c r="BI225" s="9">
        <v>462964056.1</v>
      </c>
      <c r="BJ225" s="9">
        <v>564023</v>
      </c>
      <c r="BK225" s="9">
        <v>47615949706</v>
      </c>
      <c r="BL225" s="9">
        <v>0.00120809</v>
      </c>
      <c r="BM225" s="9">
        <v>18625043606</v>
      </c>
      <c r="BN225" s="9">
        <v>22500728.93</v>
      </c>
      <c r="BO225" s="9">
        <v>554864959</v>
      </c>
      <c r="BP225" s="9">
        <v>-60555624</v>
      </c>
      <c r="BQ225" s="9">
        <v>9523852.8</v>
      </c>
      <c r="BR225" s="9">
        <v>-7114578</v>
      </c>
      <c r="BS225" s="9">
        <v>-5060</v>
      </c>
      <c r="BT225" s="9">
        <v>0</v>
      </c>
      <c r="BU225" s="9">
        <v>496713550</v>
      </c>
      <c r="BV225" s="9">
        <v>40131069</v>
      </c>
      <c r="BW225" s="9">
        <v>-4379736</v>
      </c>
      <c r="BX225" s="9">
        <v>-514568</v>
      </c>
      <c r="BY225" s="9">
        <v>-382</v>
      </c>
      <c r="BZ225" s="9">
        <v>35236383</v>
      </c>
      <c r="CA225" s="9">
        <v>71</v>
      </c>
      <c r="CB225" s="9">
        <v>531950004</v>
      </c>
      <c r="CC225" s="9">
        <v>4</v>
      </c>
      <c r="CD225" s="9">
        <v>531950008</v>
      </c>
      <c r="CE225" s="9">
        <v>84422</v>
      </c>
      <c r="CF225" s="9">
        <v>348.8</v>
      </c>
      <c r="CG225" s="9">
        <v>84770.8</v>
      </c>
      <c r="CH225" s="9">
        <v>817731005</v>
      </c>
      <c r="CI225" s="9">
        <v>41633618</v>
      </c>
      <c r="CJ225" s="9">
        <v>3027958</v>
      </c>
      <c r="CK225" s="9">
        <v>862392581</v>
      </c>
      <c r="CL225" s="9">
        <v>10173.23</v>
      </c>
      <c r="CM225" s="9">
        <v>3548423</v>
      </c>
      <c r="CN225" s="9">
        <v>3548423</v>
      </c>
      <c r="CO225" s="9">
        <v>-387260</v>
      </c>
      <c r="CP225" s="9">
        <v>-45499</v>
      </c>
      <c r="CQ225" s="9">
        <v>-37</v>
      </c>
      <c r="CR225" s="9">
        <v>3115627</v>
      </c>
      <c r="CS225" s="9">
        <v>6572.52</v>
      </c>
      <c r="CT225" s="9">
        <v>5566</v>
      </c>
      <c r="CU225" s="9">
        <v>36582646</v>
      </c>
      <c r="CV225" s="9">
        <v>36582646</v>
      </c>
      <c r="CW225" s="9">
        <v>-3992476</v>
      </c>
      <c r="CX225" s="9">
        <v>-469069</v>
      </c>
      <c r="CY225" s="9">
        <v>-345</v>
      </c>
      <c r="CZ225" s="9">
        <v>32120756</v>
      </c>
      <c r="DA225" s="9">
        <v>598928052.42</v>
      </c>
      <c r="DB225" s="9">
        <v>0</v>
      </c>
      <c r="DC225" s="9">
        <v>3378958.96</v>
      </c>
      <c r="DD225" s="9">
        <v>40317827.48</v>
      </c>
      <c r="DE225" s="9">
        <v>0</v>
      </c>
      <c r="DF225" s="9">
        <v>642624838.8599999</v>
      </c>
      <c r="DG225" s="9">
        <v>578362354.974</v>
      </c>
      <c r="DH225" s="9">
        <v>40131068.94</v>
      </c>
      <c r="DI225" s="9">
        <v>594996027.5500001</v>
      </c>
      <c r="DJ225" s="9">
        <v>0</v>
      </c>
      <c r="DK225" s="9">
        <v>0</v>
      </c>
      <c r="DL225" s="9">
        <v>0</v>
      </c>
      <c r="DM225" s="9">
        <v>0</v>
      </c>
      <c r="DN225" s="9">
        <v>0</v>
      </c>
      <c r="DO225" s="9">
        <v>0</v>
      </c>
      <c r="DP225">
        <v>3619</v>
      </c>
      <c r="DQ225">
        <f t="shared" si="3"/>
        <v>0</v>
      </c>
    </row>
    <row r="226" spans="1:121" ht="15">
      <c r="A226" s="9">
        <v>3633</v>
      </c>
      <c r="B226" s="9" t="s">
        <v>379</v>
      </c>
      <c r="C226" s="9">
        <v>742</v>
      </c>
      <c r="D226" s="9">
        <v>739</v>
      </c>
      <c r="E226" s="9">
        <v>1481</v>
      </c>
      <c r="F226" s="9">
        <v>741</v>
      </c>
      <c r="G226" s="9">
        <v>27</v>
      </c>
      <c r="H226" s="9">
        <v>0</v>
      </c>
      <c r="I226" s="9">
        <v>768</v>
      </c>
      <c r="J226" s="9">
        <v>8710846.55</v>
      </c>
      <c r="K226" s="9">
        <v>2992881.02</v>
      </c>
      <c r="L226" s="9">
        <v>5167051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550914.53</v>
      </c>
      <c r="S226" s="9">
        <v>8328288.44</v>
      </c>
      <c r="T226" s="9">
        <v>0</v>
      </c>
      <c r="U226" s="9">
        <v>0</v>
      </c>
      <c r="V226" s="9">
        <v>0</v>
      </c>
      <c r="W226" s="9">
        <v>8328288.44</v>
      </c>
      <c r="X226" s="9">
        <v>550914.53</v>
      </c>
      <c r="Y226" s="9">
        <v>0</v>
      </c>
      <c r="Z226" s="9">
        <v>7777373.91</v>
      </c>
      <c r="AA226" s="9">
        <v>877158.34</v>
      </c>
      <c r="AB226" s="9">
        <v>0</v>
      </c>
      <c r="AC226" s="9">
        <v>875166</v>
      </c>
      <c r="AD226" s="9">
        <v>0</v>
      </c>
      <c r="AE226" s="9">
        <v>0</v>
      </c>
      <c r="AF226" s="9">
        <v>1992.34</v>
      </c>
      <c r="AG226" s="9">
        <v>875164.22</v>
      </c>
      <c r="AH226" s="9">
        <v>0</v>
      </c>
      <c r="AI226" s="9">
        <v>0</v>
      </c>
      <c r="AJ226" s="9">
        <v>0</v>
      </c>
      <c r="AK226" s="9">
        <v>873171.88</v>
      </c>
      <c r="AL226" s="9">
        <v>8650545.790000001</v>
      </c>
      <c r="AM226" s="9">
        <v>0</v>
      </c>
      <c r="AN226" s="9">
        <v>0</v>
      </c>
      <c r="AO226" s="9">
        <v>8650545.790000001</v>
      </c>
      <c r="AP226" s="9">
        <v>8650545.790000001</v>
      </c>
      <c r="AQ226" s="9">
        <v>1000</v>
      </c>
      <c r="AR226" s="9">
        <v>768000</v>
      </c>
      <c r="AS226" s="9">
        <v>768000</v>
      </c>
      <c r="AT226" s="9">
        <v>9498</v>
      </c>
      <c r="AU226" s="9">
        <v>7294464</v>
      </c>
      <c r="AV226" s="9">
        <v>6526464</v>
      </c>
      <c r="AW226" s="9">
        <v>1356081.790000001</v>
      </c>
      <c r="AX226" s="9">
        <v>412739</v>
      </c>
      <c r="AY226" s="9">
        <v>316983502</v>
      </c>
      <c r="AZ226" s="9">
        <v>1930000</v>
      </c>
      <c r="BA226" s="9">
        <v>1482240000</v>
      </c>
      <c r="BB226" s="9">
        <v>0.00051813</v>
      </c>
      <c r="BC226" s="9">
        <v>1165256498</v>
      </c>
      <c r="BD226" s="9">
        <v>603754.35</v>
      </c>
      <c r="BE226" s="9">
        <v>968209</v>
      </c>
      <c r="BF226" s="9">
        <v>743584512</v>
      </c>
      <c r="BG226" s="9">
        <v>0.00877703</v>
      </c>
      <c r="BH226" s="9">
        <v>426601010</v>
      </c>
      <c r="BI226" s="9">
        <v>3744289.86</v>
      </c>
      <c r="BJ226" s="9">
        <v>564023</v>
      </c>
      <c r="BK226" s="9">
        <v>433169664</v>
      </c>
      <c r="BL226" s="9">
        <v>0.0031306</v>
      </c>
      <c r="BM226" s="9">
        <v>116186162</v>
      </c>
      <c r="BN226" s="9">
        <v>363732.4</v>
      </c>
      <c r="BO226" s="9">
        <v>4711777</v>
      </c>
      <c r="BP226" s="9">
        <v>0</v>
      </c>
      <c r="BQ226" s="9">
        <v>0</v>
      </c>
      <c r="BR226" s="9">
        <v>-60415</v>
      </c>
      <c r="BS226" s="9">
        <v>-15</v>
      </c>
      <c r="BT226" s="9">
        <v>0</v>
      </c>
      <c r="BU226" s="9">
        <v>4651347</v>
      </c>
      <c r="BV226" s="9">
        <v>0</v>
      </c>
      <c r="BW226" s="9">
        <v>0</v>
      </c>
      <c r="BX226" s="9">
        <v>0</v>
      </c>
      <c r="BY226" s="9">
        <v>0</v>
      </c>
      <c r="BZ226" s="9">
        <v>0</v>
      </c>
      <c r="CA226" s="9">
        <v>0</v>
      </c>
      <c r="CB226" s="9">
        <v>4651347</v>
      </c>
      <c r="CC226" s="9">
        <v>0</v>
      </c>
      <c r="CD226" s="9">
        <v>4651347</v>
      </c>
      <c r="CE226" s="9">
        <v>768</v>
      </c>
      <c r="CF226" s="9">
        <v>0</v>
      </c>
      <c r="CG226" s="9">
        <v>768</v>
      </c>
      <c r="CH226" s="9">
        <v>7777373.91</v>
      </c>
      <c r="CI226" s="9">
        <v>873171.88</v>
      </c>
      <c r="CJ226" s="9">
        <v>0</v>
      </c>
      <c r="CK226" s="9">
        <v>8650545.790000001</v>
      </c>
      <c r="CL226" s="9">
        <v>11263.73</v>
      </c>
      <c r="CM226" s="9"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0</v>
      </c>
      <c r="CS226" s="9">
        <v>6135.13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9">
        <v>5235278.7</v>
      </c>
      <c r="DB226" s="9">
        <v>0</v>
      </c>
      <c r="DC226" s="9">
        <v>0</v>
      </c>
      <c r="DD226" s="9">
        <v>0</v>
      </c>
      <c r="DE226" s="9">
        <v>0</v>
      </c>
      <c r="DF226" s="9">
        <v>5235278.7</v>
      </c>
      <c r="DG226" s="9">
        <v>4711750.83</v>
      </c>
      <c r="DH226" s="9">
        <v>0</v>
      </c>
      <c r="DI226" s="9">
        <v>4711776.609999999</v>
      </c>
      <c r="DJ226" s="9">
        <v>0</v>
      </c>
      <c r="DK226" s="9">
        <v>0</v>
      </c>
      <c r="DL226" s="9">
        <v>0</v>
      </c>
      <c r="DM226" s="9">
        <v>0</v>
      </c>
      <c r="DN226" s="9">
        <v>0</v>
      </c>
      <c r="DO226" s="9">
        <v>0</v>
      </c>
      <c r="DP226">
        <v>3633</v>
      </c>
      <c r="DQ226">
        <f t="shared" si="3"/>
        <v>0</v>
      </c>
    </row>
    <row r="227" spans="1:121" ht="15">
      <c r="A227" s="9">
        <v>3640</v>
      </c>
      <c r="B227" s="9" t="s">
        <v>380</v>
      </c>
      <c r="C227" s="9">
        <v>548</v>
      </c>
      <c r="D227" s="9">
        <v>554</v>
      </c>
      <c r="E227" s="9">
        <v>1102</v>
      </c>
      <c r="F227" s="9">
        <v>551</v>
      </c>
      <c r="G227" s="9">
        <v>14</v>
      </c>
      <c r="H227" s="9">
        <v>0</v>
      </c>
      <c r="I227" s="9">
        <v>565</v>
      </c>
      <c r="J227" s="9">
        <v>8506473.97</v>
      </c>
      <c r="K227" s="9">
        <v>6794421</v>
      </c>
      <c r="L227" s="9">
        <v>62857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1649195.97</v>
      </c>
      <c r="S227" s="9">
        <v>8137852.2</v>
      </c>
      <c r="T227" s="9">
        <v>42475.26</v>
      </c>
      <c r="U227" s="9">
        <v>0</v>
      </c>
      <c r="V227" s="9">
        <v>1479.86</v>
      </c>
      <c r="W227" s="9">
        <v>8093897.08</v>
      </c>
      <c r="X227" s="9">
        <v>1649195.97</v>
      </c>
      <c r="Y227" s="9">
        <v>0</v>
      </c>
      <c r="Z227" s="9">
        <v>6444701.11</v>
      </c>
      <c r="AA227" s="9">
        <v>124871.6</v>
      </c>
      <c r="AB227" s="9">
        <v>42475.26</v>
      </c>
      <c r="AC227" s="9">
        <v>54000</v>
      </c>
      <c r="AD227" s="9">
        <v>0</v>
      </c>
      <c r="AE227" s="9">
        <v>0</v>
      </c>
      <c r="AF227" s="9">
        <v>28396.34</v>
      </c>
      <c r="AG227" s="9">
        <v>239712.85</v>
      </c>
      <c r="AH227" s="9">
        <v>0</v>
      </c>
      <c r="AI227" s="9">
        <v>0</v>
      </c>
      <c r="AJ227" s="9">
        <v>0</v>
      </c>
      <c r="AK227" s="9">
        <v>211316.51</v>
      </c>
      <c r="AL227" s="9">
        <v>6656017.62</v>
      </c>
      <c r="AM227" s="9">
        <v>0</v>
      </c>
      <c r="AN227" s="9">
        <v>0</v>
      </c>
      <c r="AO227" s="9">
        <v>6656017.62</v>
      </c>
      <c r="AP227" s="9">
        <v>6656017.62</v>
      </c>
      <c r="AQ227" s="9">
        <v>1000</v>
      </c>
      <c r="AR227" s="9">
        <v>565000</v>
      </c>
      <c r="AS227" s="9">
        <v>565000</v>
      </c>
      <c r="AT227" s="9">
        <v>9498</v>
      </c>
      <c r="AU227" s="9">
        <v>5366370</v>
      </c>
      <c r="AV227" s="9">
        <v>4801370</v>
      </c>
      <c r="AW227" s="9">
        <v>1289647.62</v>
      </c>
      <c r="AX227" s="9">
        <v>4220316</v>
      </c>
      <c r="AY227" s="9">
        <v>2384478628</v>
      </c>
      <c r="AZ227" s="9">
        <v>2895000</v>
      </c>
      <c r="BA227" s="9">
        <v>1635675000</v>
      </c>
      <c r="BB227" s="9">
        <v>0.00034542</v>
      </c>
      <c r="BC227" s="9">
        <v>-748803628</v>
      </c>
      <c r="BD227" s="9">
        <v>0</v>
      </c>
      <c r="BE227" s="9">
        <v>1452313</v>
      </c>
      <c r="BF227" s="9">
        <v>820556845</v>
      </c>
      <c r="BG227" s="9">
        <v>0.00585136</v>
      </c>
      <c r="BH227" s="9">
        <v>-1563921783</v>
      </c>
      <c r="BI227" s="9">
        <v>-9151069.36</v>
      </c>
      <c r="BJ227" s="9">
        <v>846034</v>
      </c>
      <c r="BK227" s="9">
        <v>478009210</v>
      </c>
      <c r="BL227" s="9">
        <v>0.00269796</v>
      </c>
      <c r="BM227" s="9">
        <v>-1906469418</v>
      </c>
      <c r="BN227" s="9">
        <v>-5143578.23</v>
      </c>
      <c r="BO227" s="9">
        <v>0</v>
      </c>
      <c r="BP227" s="9">
        <v>0</v>
      </c>
      <c r="BQ227" s="9">
        <v>0</v>
      </c>
      <c r="BR227" s="9">
        <v>0</v>
      </c>
      <c r="BS227" s="9">
        <v>0</v>
      </c>
      <c r="BT227" s="9">
        <v>0</v>
      </c>
      <c r="BU227" s="9">
        <v>0</v>
      </c>
      <c r="BV227" s="9">
        <v>57319</v>
      </c>
      <c r="BW227" s="9">
        <v>0</v>
      </c>
      <c r="BX227" s="9">
        <v>-735</v>
      </c>
      <c r="BY227" s="9">
        <v>0</v>
      </c>
      <c r="BZ227" s="9">
        <v>56584</v>
      </c>
      <c r="CA227" s="9">
        <v>0</v>
      </c>
      <c r="CB227" s="9">
        <v>56584</v>
      </c>
      <c r="CC227" s="9">
        <v>0</v>
      </c>
      <c r="CD227" s="9">
        <v>56584</v>
      </c>
      <c r="CE227" s="9">
        <v>565</v>
      </c>
      <c r="CF227" s="9">
        <v>0</v>
      </c>
      <c r="CG227" s="9">
        <v>565</v>
      </c>
      <c r="CH227" s="9">
        <v>6444701.11</v>
      </c>
      <c r="CI227" s="9">
        <v>211316.51</v>
      </c>
      <c r="CJ227" s="9">
        <v>0</v>
      </c>
      <c r="CK227" s="9">
        <v>6656017.62</v>
      </c>
      <c r="CL227" s="9">
        <v>11780.56</v>
      </c>
      <c r="CM227" s="9"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9">
        <v>0</v>
      </c>
      <c r="DB227" s="9">
        <v>63688.02</v>
      </c>
      <c r="DC227" s="9">
        <v>0</v>
      </c>
      <c r="DD227" s="9">
        <v>0</v>
      </c>
      <c r="DE227" s="9">
        <v>0</v>
      </c>
      <c r="DF227" s="9">
        <v>63688.02</v>
      </c>
      <c r="DG227" s="9">
        <v>57319.218</v>
      </c>
      <c r="DH227" s="9">
        <v>0</v>
      </c>
      <c r="DI227" s="9">
        <v>57319.218</v>
      </c>
      <c r="DJ227" s="9">
        <v>57319</v>
      </c>
      <c r="DK227" s="9">
        <v>57319</v>
      </c>
      <c r="DL227" s="9">
        <v>0</v>
      </c>
      <c r="DM227" s="9">
        <v>-735</v>
      </c>
      <c r="DN227" s="9">
        <v>0</v>
      </c>
      <c r="DO227" s="9">
        <v>56584</v>
      </c>
      <c r="DP227">
        <v>3640</v>
      </c>
      <c r="DQ227">
        <f t="shared" si="3"/>
        <v>0</v>
      </c>
    </row>
    <row r="228" spans="1:121" ht="15">
      <c r="A228" s="9">
        <v>3661</v>
      </c>
      <c r="B228" s="9" t="s">
        <v>381</v>
      </c>
      <c r="C228" s="9">
        <v>901</v>
      </c>
      <c r="D228" s="9">
        <v>908</v>
      </c>
      <c r="E228" s="9">
        <v>1809</v>
      </c>
      <c r="F228" s="9">
        <v>905</v>
      </c>
      <c r="G228" s="9">
        <v>19</v>
      </c>
      <c r="H228" s="9">
        <v>0</v>
      </c>
      <c r="I228" s="9">
        <v>924</v>
      </c>
      <c r="J228" s="9">
        <v>9628190.46</v>
      </c>
      <c r="K228" s="9">
        <v>3443999</v>
      </c>
      <c r="L228" s="9">
        <v>5549091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635100.46</v>
      </c>
      <c r="S228" s="9">
        <v>10090475.82</v>
      </c>
      <c r="T228" s="9">
        <v>296599.63</v>
      </c>
      <c r="U228" s="9">
        <v>0</v>
      </c>
      <c r="V228" s="9">
        <v>768.53</v>
      </c>
      <c r="W228" s="9">
        <v>9793107.66</v>
      </c>
      <c r="X228" s="9">
        <v>635100.46</v>
      </c>
      <c r="Y228" s="9">
        <v>0</v>
      </c>
      <c r="Z228" s="9">
        <v>9158007.2</v>
      </c>
      <c r="AA228" s="9">
        <v>4225501.22</v>
      </c>
      <c r="AB228" s="9">
        <v>296599.63</v>
      </c>
      <c r="AC228" s="9">
        <v>518951</v>
      </c>
      <c r="AD228" s="9">
        <v>0</v>
      </c>
      <c r="AE228" s="9">
        <v>3402775</v>
      </c>
      <c r="AF228" s="9">
        <v>7175.59</v>
      </c>
      <c r="AG228" s="9">
        <v>4263805</v>
      </c>
      <c r="AH228" s="9">
        <v>0</v>
      </c>
      <c r="AI228" s="9">
        <v>3402775</v>
      </c>
      <c r="AJ228" s="9">
        <v>0</v>
      </c>
      <c r="AK228" s="9">
        <v>853854.41</v>
      </c>
      <c r="AL228" s="9">
        <v>10011861.61</v>
      </c>
      <c r="AM228" s="9">
        <v>0</v>
      </c>
      <c r="AN228" s="9">
        <v>0</v>
      </c>
      <c r="AO228" s="9">
        <v>10011861.61</v>
      </c>
      <c r="AP228" s="9">
        <v>10011861.61</v>
      </c>
      <c r="AQ228" s="9">
        <v>1000</v>
      </c>
      <c r="AR228" s="9">
        <v>924000</v>
      </c>
      <c r="AS228" s="9">
        <v>924000</v>
      </c>
      <c r="AT228" s="9">
        <v>9498</v>
      </c>
      <c r="AU228" s="9">
        <v>8776152</v>
      </c>
      <c r="AV228" s="9">
        <v>7852152</v>
      </c>
      <c r="AW228" s="9">
        <v>1235709.6099999994</v>
      </c>
      <c r="AX228" s="9">
        <v>484507</v>
      </c>
      <c r="AY228" s="9">
        <v>447684310</v>
      </c>
      <c r="AZ228" s="9">
        <v>1930000</v>
      </c>
      <c r="BA228" s="9">
        <v>1783320000</v>
      </c>
      <c r="BB228" s="9">
        <v>0.00051813</v>
      </c>
      <c r="BC228" s="9">
        <v>1335635690</v>
      </c>
      <c r="BD228" s="9">
        <v>692032.92</v>
      </c>
      <c r="BE228" s="9">
        <v>968209</v>
      </c>
      <c r="BF228" s="9">
        <v>894625116</v>
      </c>
      <c r="BG228" s="9">
        <v>0.00877703</v>
      </c>
      <c r="BH228" s="9">
        <v>446940806</v>
      </c>
      <c r="BI228" s="9">
        <v>3922812.86</v>
      </c>
      <c r="BJ228" s="9">
        <v>564023</v>
      </c>
      <c r="BK228" s="9">
        <v>521157252</v>
      </c>
      <c r="BL228" s="9">
        <v>0.00237109</v>
      </c>
      <c r="BM228" s="9">
        <v>73472942</v>
      </c>
      <c r="BN228" s="9">
        <v>174210.96</v>
      </c>
      <c r="BO228" s="9">
        <v>4789057</v>
      </c>
      <c r="BP228" s="9">
        <v>0</v>
      </c>
      <c r="BQ228" s="9">
        <v>0</v>
      </c>
      <c r="BR228" s="9">
        <v>-61406</v>
      </c>
      <c r="BS228" s="9">
        <v>-22</v>
      </c>
      <c r="BT228" s="9">
        <v>0</v>
      </c>
      <c r="BU228" s="9">
        <v>4727629</v>
      </c>
      <c r="BV228" s="9">
        <v>271046</v>
      </c>
      <c r="BW228" s="9">
        <v>0</v>
      </c>
      <c r="BX228" s="9">
        <v>-3475</v>
      </c>
      <c r="BY228" s="9">
        <v>0</v>
      </c>
      <c r="BZ228" s="9">
        <v>267571</v>
      </c>
      <c r="CA228" s="9">
        <v>0</v>
      </c>
      <c r="CB228" s="9">
        <v>4995200</v>
      </c>
      <c r="CC228" s="9">
        <v>0</v>
      </c>
      <c r="CD228" s="9">
        <v>4995200</v>
      </c>
      <c r="CE228" s="9">
        <v>924</v>
      </c>
      <c r="CF228" s="9">
        <v>0</v>
      </c>
      <c r="CG228" s="9">
        <v>924</v>
      </c>
      <c r="CH228" s="9">
        <v>9158007.2</v>
      </c>
      <c r="CI228" s="9">
        <v>853854.41</v>
      </c>
      <c r="CJ228" s="9">
        <v>0</v>
      </c>
      <c r="CK228" s="9">
        <v>10011861.61</v>
      </c>
      <c r="CL228" s="9">
        <v>10835.35</v>
      </c>
      <c r="CM228" s="9"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5182.96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9">
        <v>5622336.79</v>
      </c>
      <c r="DB228" s="9">
        <v>0</v>
      </c>
      <c r="DC228" s="9">
        <v>0</v>
      </c>
      <c r="DD228" s="9">
        <v>0</v>
      </c>
      <c r="DE228" s="9">
        <v>0</v>
      </c>
      <c r="DF228" s="9">
        <v>5622336.79</v>
      </c>
      <c r="DG228" s="9">
        <v>5060103.1110000005</v>
      </c>
      <c r="DH228" s="9">
        <v>0</v>
      </c>
      <c r="DI228" s="9">
        <v>5060103.1110000005</v>
      </c>
      <c r="DJ228" s="9">
        <v>271046</v>
      </c>
      <c r="DK228" s="9">
        <v>271046</v>
      </c>
      <c r="DL228" s="9">
        <v>0</v>
      </c>
      <c r="DM228" s="9">
        <v>-3475</v>
      </c>
      <c r="DN228" s="9">
        <v>0</v>
      </c>
      <c r="DO228" s="9">
        <v>267571</v>
      </c>
      <c r="DP228">
        <v>3661</v>
      </c>
      <c r="DQ228">
        <f t="shared" si="3"/>
        <v>0</v>
      </c>
    </row>
    <row r="229" spans="1:121" ht="15">
      <c r="A229" s="9">
        <v>3668</v>
      </c>
      <c r="B229" s="9" t="s">
        <v>382</v>
      </c>
      <c r="C229" s="9">
        <v>1019</v>
      </c>
      <c r="D229" s="9">
        <v>1013</v>
      </c>
      <c r="E229" s="9">
        <v>2032</v>
      </c>
      <c r="F229" s="9">
        <v>1016</v>
      </c>
      <c r="G229" s="9">
        <v>32</v>
      </c>
      <c r="H229" s="9">
        <v>0</v>
      </c>
      <c r="I229" s="9">
        <v>1048</v>
      </c>
      <c r="J229" s="9">
        <v>10985803.99</v>
      </c>
      <c r="K229" s="9">
        <v>2304195.71</v>
      </c>
      <c r="L229" s="9">
        <v>7508940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1172668.28</v>
      </c>
      <c r="S229" s="9">
        <v>11151339.34</v>
      </c>
      <c r="T229" s="9">
        <v>0</v>
      </c>
      <c r="U229" s="9">
        <v>0</v>
      </c>
      <c r="V229" s="9">
        <v>0</v>
      </c>
      <c r="W229" s="9">
        <v>11151339.34</v>
      </c>
      <c r="X229" s="9">
        <v>1172668.28</v>
      </c>
      <c r="Y229" s="9">
        <v>0</v>
      </c>
      <c r="Z229" s="9">
        <v>9978671.06</v>
      </c>
      <c r="AA229" s="9">
        <v>1040971.7</v>
      </c>
      <c r="AB229" s="9">
        <v>0</v>
      </c>
      <c r="AC229" s="9">
        <v>707983</v>
      </c>
      <c r="AD229" s="9">
        <v>0</v>
      </c>
      <c r="AE229" s="9">
        <v>332743.92</v>
      </c>
      <c r="AF229" s="9">
        <v>244.78</v>
      </c>
      <c r="AG229" s="9">
        <v>1046539.58</v>
      </c>
      <c r="AH229" s="9">
        <v>0</v>
      </c>
      <c r="AI229" s="9">
        <v>332743.92</v>
      </c>
      <c r="AJ229" s="9">
        <v>0</v>
      </c>
      <c r="AK229" s="9">
        <v>713550.88</v>
      </c>
      <c r="AL229" s="9">
        <v>10692221.940000001</v>
      </c>
      <c r="AM229" s="9">
        <v>0</v>
      </c>
      <c r="AN229" s="9">
        <v>0</v>
      </c>
      <c r="AO229" s="9">
        <v>10692221.940000001</v>
      </c>
      <c r="AP229" s="9">
        <v>10692221.940000001</v>
      </c>
      <c r="AQ229" s="9">
        <v>1000</v>
      </c>
      <c r="AR229" s="9">
        <v>1048000</v>
      </c>
      <c r="AS229" s="9">
        <v>1048000</v>
      </c>
      <c r="AT229" s="9">
        <v>9498</v>
      </c>
      <c r="AU229" s="9">
        <v>9953904</v>
      </c>
      <c r="AV229" s="9">
        <v>8905904</v>
      </c>
      <c r="AW229" s="9">
        <v>738317.9400000013</v>
      </c>
      <c r="AX229" s="9">
        <v>337410</v>
      </c>
      <c r="AY229" s="9">
        <v>353605403</v>
      </c>
      <c r="AZ229" s="9">
        <v>1930000</v>
      </c>
      <c r="BA229" s="9">
        <v>2022640000</v>
      </c>
      <c r="BB229" s="9">
        <v>0.00051813</v>
      </c>
      <c r="BC229" s="9">
        <v>1669034597</v>
      </c>
      <c r="BD229" s="9">
        <v>864776.9</v>
      </c>
      <c r="BE229" s="9">
        <v>968209</v>
      </c>
      <c r="BF229" s="9">
        <v>1014683032</v>
      </c>
      <c r="BG229" s="9">
        <v>0.00877703</v>
      </c>
      <c r="BH229" s="9">
        <v>661077629</v>
      </c>
      <c r="BI229" s="9">
        <v>5802298.18</v>
      </c>
      <c r="BJ229" s="9">
        <v>564023</v>
      </c>
      <c r="BK229" s="9">
        <v>591096104</v>
      </c>
      <c r="BL229" s="9">
        <v>0.00124907</v>
      </c>
      <c r="BM229" s="9">
        <v>237490701</v>
      </c>
      <c r="BN229" s="9">
        <v>296642.51</v>
      </c>
      <c r="BO229" s="9">
        <v>6963718</v>
      </c>
      <c r="BP229" s="9">
        <v>0</v>
      </c>
      <c r="BQ229" s="9">
        <v>0</v>
      </c>
      <c r="BR229" s="9">
        <v>-89290</v>
      </c>
      <c r="BS229" s="9">
        <v>-16</v>
      </c>
      <c r="BT229" s="9">
        <v>0</v>
      </c>
      <c r="BU229" s="9">
        <v>6874412</v>
      </c>
      <c r="BV229" s="9">
        <v>0</v>
      </c>
      <c r="BW229" s="9">
        <v>0</v>
      </c>
      <c r="BX229" s="9">
        <v>0</v>
      </c>
      <c r="BY229" s="9">
        <v>0</v>
      </c>
      <c r="BZ229" s="9">
        <v>0</v>
      </c>
      <c r="CA229" s="9">
        <v>0</v>
      </c>
      <c r="CB229" s="9">
        <v>6874412</v>
      </c>
      <c r="CC229" s="9">
        <v>0</v>
      </c>
      <c r="CD229" s="9">
        <v>6874412</v>
      </c>
      <c r="CE229" s="9">
        <v>1048</v>
      </c>
      <c r="CF229" s="9">
        <v>0</v>
      </c>
      <c r="CG229" s="9">
        <v>1048</v>
      </c>
      <c r="CH229" s="9">
        <v>9978671.06</v>
      </c>
      <c r="CI229" s="9">
        <v>713550.88</v>
      </c>
      <c r="CJ229" s="9">
        <v>0</v>
      </c>
      <c r="CK229" s="9">
        <v>10692221.940000001</v>
      </c>
      <c r="CL229" s="9">
        <v>10202.5</v>
      </c>
      <c r="CM229" s="9"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6644.77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9">
        <v>7608128.14</v>
      </c>
      <c r="DB229" s="9">
        <v>0</v>
      </c>
      <c r="DC229" s="9">
        <v>0</v>
      </c>
      <c r="DD229" s="9">
        <v>0</v>
      </c>
      <c r="DE229" s="9">
        <v>0</v>
      </c>
      <c r="DF229" s="9">
        <v>7608128.14</v>
      </c>
      <c r="DG229" s="9">
        <v>6847315.325999999</v>
      </c>
      <c r="DH229" s="9">
        <v>0</v>
      </c>
      <c r="DI229" s="9">
        <v>6963717.59</v>
      </c>
      <c r="DJ229" s="9">
        <v>0</v>
      </c>
      <c r="DK229" s="9">
        <v>0</v>
      </c>
      <c r="DL229" s="9">
        <v>0</v>
      </c>
      <c r="DM229" s="9">
        <v>0</v>
      </c>
      <c r="DN229" s="9">
        <v>0</v>
      </c>
      <c r="DO229" s="9">
        <v>0</v>
      </c>
      <c r="DP229">
        <v>3668</v>
      </c>
      <c r="DQ229">
        <f t="shared" si="3"/>
        <v>0</v>
      </c>
    </row>
    <row r="230" spans="1:121" ht="15">
      <c r="A230" s="9">
        <v>3675</v>
      </c>
      <c r="B230" s="9" t="s">
        <v>383</v>
      </c>
      <c r="C230" s="9">
        <v>2860</v>
      </c>
      <c r="D230" s="9">
        <v>2857</v>
      </c>
      <c r="E230" s="9">
        <v>5717</v>
      </c>
      <c r="F230" s="9">
        <v>2859</v>
      </c>
      <c r="G230" s="9">
        <v>60</v>
      </c>
      <c r="H230" s="9">
        <v>0</v>
      </c>
      <c r="I230" s="9">
        <v>2919</v>
      </c>
      <c r="J230" s="9">
        <v>34568685.48</v>
      </c>
      <c r="K230" s="9">
        <v>19618421</v>
      </c>
      <c r="L230" s="9">
        <v>12007079</v>
      </c>
      <c r="M230" s="9">
        <v>0</v>
      </c>
      <c r="N230" s="9">
        <v>0</v>
      </c>
      <c r="O230" s="9">
        <v>0</v>
      </c>
      <c r="P230" s="9">
        <v>0</v>
      </c>
      <c r="Q230" s="9">
        <v>46.66</v>
      </c>
      <c r="R230" s="9">
        <v>2943138.82</v>
      </c>
      <c r="S230" s="9">
        <v>33664418.52</v>
      </c>
      <c r="T230" s="9">
        <v>50000</v>
      </c>
      <c r="U230" s="9">
        <v>0</v>
      </c>
      <c r="V230" s="9">
        <v>1292.65</v>
      </c>
      <c r="W230" s="9">
        <v>33613125.87</v>
      </c>
      <c r="X230" s="9">
        <v>2943138.82</v>
      </c>
      <c r="Y230" s="9">
        <v>0</v>
      </c>
      <c r="Z230" s="9">
        <v>30669987.05</v>
      </c>
      <c r="AA230" s="9">
        <v>9247641.01</v>
      </c>
      <c r="AB230" s="9">
        <v>50000</v>
      </c>
      <c r="AC230" s="9">
        <v>5401968</v>
      </c>
      <c r="AD230" s="9">
        <v>0</v>
      </c>
      <c r="AE230" s="9">
        <v>3795000</v>
      </c>
      <c r="AF230" s="9">
        <v>673.01</v>
      </c>
      <c r="AG230" s="9">
        <v>9343883.24</v>
      </c>
      <c r="AH230" s="9">
        <v>0</v>
      </c>
      <c r="AI230" s="9">
        <v>3795000</v>
      </c>
      <c r="AJ230" s="9">
        <v>0</v>
      </c>
      <c r="AK230" s="9">
        <v>5548210.23</v>
      </c>
      <c r="AL230" s="9">
        <v>36218197.28</v>
      </c>
      <c r="AM230" s="9">
        <v>0</v>
      </c>
      <c r="AN230" s="9">
        <v>0</v>
      </c>
      <c r="AO230" s="9">
        <v>36218197.28</v>
      </c>
      <c r="AP230" s="9">
        <v>36218197.28</v>
      </c>
      <c r="AQ230" s="9">
        <v>1000</v>
      </c>
      <c r="AR230" s="9">
        <v>2919000</v>
      </c>
      <c r="AS230" s="9">
        <v>2919000</v>
      </c>
      <c r="AT230" s="9">
        <v>9498</v>
      </c>
      <c r="AU230" s="9">
        <v>27724662</v>
      </c>
      <c r="AV230" s="9">
        <v>24805662</v>
      </c>
      <c r="AW230" s="9">
        <v>8493535.280000001</v>
      </c>
      <c r="AX230" s="9">
        <v>667318</v>
      </c>
      <c r="AY230" s="9">
        <v>1947902492</v>
      </c>
      <c r="AZ230" s="9">
        <v>1930000</v>
      </c>
      <c r="BA230" s="9">
        <v>5633670000</v>
      </c>
      <c r="BB230" s="9">
        <v>0.00051813</v>
      </c>
      <c r="BC230" s="9">
        <v>3685767508</v>
      </c>
      <c r="BD230" s="9">
        <v>1909706.72</v>
      </c>
      <c r="BE230" s="9">
        <v>968209</v>
      </c>
      <c r="BF230" s="9">
        <v>2826202071</v>
      </c>
      <c r="BG230" s="9">
        <v>0.00877703</v>
      </c>
      <c r="BH230" s="9">
        <v>878299579</v>
      </c>
      <c r="BI230" s="9">
        <v>7708861.75</v>
      </c>
      <c r="BJ230" s="9">
        <v>564023</v>
      </c>
      <c r="BK230" s="9">
        <v>1646383137</v>
      </c>
      <c r="BL230" s="9">
        <v>0.00515891</v>
      </c>
      <c r="BM230" s="9">
        <v>-301519355</v>
      </c>
      <c r="BN230" s="9">
        <v>-1555511.22</v>
      </c>
      <c r="BO230" s="9">
        <v>8063057</v>
      </c>
      <c r="BP230" s="9">
        <v>0</v>
      </c>
      <c r="BQ230" s="9">
        <v>0</v>
      </c>
      <c r="BR230" s="9">
        <v>-103386</v>
      </c>
      <c r="BS230" s="9">
        <v>-94</v>
      </c>
      <c r="BT230" s="9">
        <v>0</v>
      </c>
      <c r="BU230" s="9">
        <v>7959577</v>
      </c>
      <c r="BV230" s="9">
        <v>2885843</v>
      </c>
      <c r="BW230" s="9">
        <v>0</v>
      </c>
      <c r="BX230" s="9">
        <v>-37003</v>
      </c>
      <c r="BY230" s="9">
        <v>0</v>
      </c>
      <c r="BZ230" s="9">
        <v>2848840</v>
      </c>
      <c r="CA230" s="9">
        <v>1</v>
      </c>
      <c r="CB230" s="9">
        <v>10808418</v>
      </c>
      <c r="CC230" s="9">
        <v>0</v>
      </c>
      <c r="CD230" s="9">
        <v>10808418</v>
      </c>
      <c r="CE230" s="9">
        <v>2919</v>
      </c>
      <c r="CF230" s="9">
        <v>0</v>
      </c>
      <c r="CG230" s="9">
        <v>2919</v>
      </c>
      <c r="CH230" s="9">
        <v>30669987.05</v>
      </c>
      <c r="CI230" s="9">
        <v>5548210.23</v>
      </c>
      <c r="CJ230" s="9">
        <v>0</v>
      </c>
      <c r="CK230" s="9">
        <v>36218197.28</v>
      </c>
      <c r="CL230" s="9">
        <v>12407.74</v>
      </c>
      <c r="CM230" s="9"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2762.27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9">
        <v>12176456.01</v>
      </c>
      <c r="DB230" s="9">
        <v>0</v>
      </c>
      <c r="DC230" s="9">
        <v>0</v>
      </c>
      <c r="DD230" s="9">
        <v>0</v>
      </c>
      <c r="DE230" s="9">
        <v>11011</v>
      </c>
      <c r="DF230" s="9">
        <v>12165445.01</v>
      </c>
      <c r="DG230" s="9">
        <v>10948900.509</v>
      </c>
      <c r="DH230" s="9">
        <v>0</v>
      </c>
      <c r="DI230" s="9">
        <v>10948900.509</v>
      </c>
      <c r="DJ230" s="9">
        <v>2885843</v>
      </c>
      <c r="DK230" s="9">
        <v>2885843</v>
      </c>
      <c r="DL230" s="9">
        <v>0</v>
      </c>
      <c r="DM230" s="9">
        <v>-37003</v>
      </c>
      <c r="DN230" s="9">
        <v>0</v>
      </c>
      <c r="DO230" s="9">
        <v>2848840</v>
      </c>
      <c r="DP230">
        <v>3675</v>
      </c>
      <c r="DQ230">
        <f t="shared" si="3"/>
        <v>0</v>
      </c>
    </row>
    <row r="231" spans="1:121" ht="15">
      <c r="A231" s="9">
        <v>3682</v>
      </c>
      <c r="B231" s="9" t="s">
        <v>384</v>
      </c>
      <c r="C231" s="9">
        <v>2432</v>
      </c>
      <c r="D231" s="9">
        <v>2426</v>
      </c>
      <c r="E231" s="9">
        <v>4858</v>
      </c>
      <c r="F231" s="9">
        <v>2429</v>
      </c>
      <c r="G231" s="9">
        <v>113</v>
      </c>
      <c r="H231" s="9">
        <v>0</v>
      </c>
      <c r="I231" s="9">
        <v>2542</v>
      </c>
      <c r="J231" s="9">
        <v>30014105.87</v>
      </c>
      <c r="K231" s="9">
        <v>9109061.11</v>
      </c>
      <c r="L231" s="9">
        <v>17781973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3123071.76</v>
      </c>
      <c r="S231" s="9">
        <v>29602978.2</v>
      </c>
      <c r="T231" s="9">
        <v>0</v>
      </c>
      <c r="U231" s="9">
        <v>0</v>
      </c>
      <c r="V231" s="9">
        <v>4787.79</v>
      </c>
      <c r="W231" s="9">
        <v>29598190.41</v>
      </c>
      <c r="X231" s="9">
        <v>3123071.76</v>
      </c>
      <c r="Y231" s="9">
        <v>0</v>
      </c>
      <c r="Z231" s="9">
        <v>26475118.65</v>
      </c>
      <c r="AA231" s="9">
        <v>11469700.82</v>
      </c>
      <c r="AB231" s="9">
        <v>0</v>
      </c>
      <c r="AC231" s="9">
        <v>2405474</v>
      </c>
      <c r="AD231" s="9">
        <v>0</v>
      </c>
      <c r="AE231" s="9">
        <v>9049138.85</v>
      </c>
      <c r="AF231" s="9">
        <v>15087.97</v>
      </c>
      <c r="AG231" s="9">
        <v>11507023.76</v>
      </c>
      <c r="AH231" s="9">
        <v>0</v>
      </c>
      <c r="AI231" s="9">
        <v>9049138.85</v>
      </c>
      <c r="AJ231" s="9">
        <v>0</v>
      </c>
      <c r="AK231" s="9">
        <v>2442796.94</v>
      </c>
      <c r="AL231" s="9">
        <v>28917915.59</v>
      </c>
      <c r="AM231" s="9">
        <v>0</v>
      </c>
      <c r="AN231" s="9">
        <v>0</v>
      </c>
      <c r="AO231" s="9">
        <v>28917915.59</v>
      </c>
      <c r="AP231" s="9">
        <v>28917915.59</v>
      </c>
      <c r="AQ231" s="9">
        <v>1000</v>
      </c>
      <c r="AR231" s="9">
        <v>2542000</v>
      </c>
      <c r="AS231" s="9">
        <v>2542000</v>
      </c>
      <c r="AT231" s="9">
        <v>9498</v>
      </c>
      <c r="AU231" s="9">
        <v>24143916</v>
      </c>
      <c r="AV231" s="9">
        <v>21601916</v>
      </c>
      <c r="AW231" s="9">
        <v>4773999.59</v>
      </c>
      <c r="AX231" s="9">
        <v>390997</v>
      </c>
      <c r="AY231" s="9">
        <v>993914629</v>
      </c>
      <c r="AZ231" s="9">
        <v>1930000</v>
      </c>
      <c r="BA231" s="9">
        <v>4906060000</v>
      </c>
      <c r="BB231" s="9">
        <v>0.00051813</v>
      </c>
      <c r="BC231" s="9">
        <v>3912145371</v>
      </c>
      <c r="BD231" s="9">
        <v>2026999.88</v>
      </c>
      <c r="BE231" s="9">
        <v>968209</v>
      </c>
      <c r="BF231" s="9">
        <v>2461187278</v>
      </c>
      <c r="BG231" s="9">
        <v>0.00877703</v>
      </c>
      <c r="BH231" s="9">
        <v>1467272649</v>
      </c>
      <c r="BI231" s="9">
        <v>12878296.06</v>
      </c>
      <c r="BJ231" s="9">
        <v>564023</v>
      </c>
      <c r="BK231" s="9">
        <v>1433746466</v>
      </c>
      <c r="BL231" s="9">
        <v>0.00332974</v>
      </c>
      <c r="BM231" s="9">
        <v>439831837</v>
      </c>
      <c r="BN231" s="9">
        <v>1464525.66</v>
      </c>
      <c r="BO231" s="9">
        <v>16369822</v>
      </c>
      <c r="BP231" s="9">
        <v>0</v>
      </c>
      <c r="BQ231" s="9">
        <v>0</v>
      </c>
      <c r="BR231" s="9">
        <v>-209897</v>
      </c>
      <c r="BS231" s="9">
        <v>-48</v>
      </c>
      <c r="BT231" s="9">
        <v>0</v>
      </c>
      <c r="BU231" s="9">
        <v>16159877</v>
      </c>
      <c r="BV231" s="9">
        <v>0</v>
      </c>
      <c r="BW231" s="9">
        <v>0</v>
      </c>
      <c r="BX231" s="9">
        <v>0</v>
      </c>
      <c r="BY231" s="9">
        <v>0</v>
      </c>
      <c r="BZ231" s="9">
        <v>0</v>
      </c>
      <c r="CA231" s="9">
        <v>1</v>
      </c>
      <c r="CB231" s="9">
        <v>16159878</v>
      </c>
      <c r="CC231" s="9">
        <v>0</v>
      </c>
      <c r="CD231" s="9">
        <v>16159878</v>
      </c>
      <c r="CE231" s="9">
        <v>2542</v>
      </c>
      <c r="CF231" s="9">
        <v>0</v>
      </c>
      <c r="CG231" s="9">
        <v>2542</v>
      </c>
      <c r="CH231" s="9">
        <v>26475118.65</v>
      </c>
      <c r="CI231" s="9">
        <v>2442796.94</v>
      </c>
      <c r="CJ231" s="9">
        <v>0</v>
      </c>
      <c r="CK231" s="9">
        <v>28917915.59</v>
      </c>
      <c r="CL231" s="9">
        <v>11376.05</v>
      </c>
      <c r="CM231" s="9"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6439.74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9">
        <v>18016807.46</v>
      </c>
      <c r="DB231" s="9">
        <v>0</v>
      </c>
      <c r="DC231" s="9">
        <v>0</v>
      </c>
      <c r="DD231" s="9">
        <v>0</v>
      </c>
      <c r="DE231" s="9">
        <v>0</v>
      </c>
      <c r="DF231" s="9">
        <v>18016807.46</v>
      </c>
      <c r="DG231" s="9">
        <v>16215126.714000002</v>
      </c>
      <c r="DH231" s="9">
        <v>0</v>
      </c>
      <c r="DI231" s="9">
        <v>16369821.600000001</v>
      </c>
      <c r="DJ231" s="9">
        <v>0</v>
      </c>
      <c r="DK231" s="9">
        <v>0</v>
      </c>
      <c r="DL231" s="9">
        <v>0</v>
      </c>
      <c r="DM231" s="9">
        <v>0</v>
      </c>
      <c r="DN231" s="9">
        <v>0</v>
      </c>
      <c r="DO231" s="9">
        <v>0</v>
      </c>
      <c r="DP231">
        <v>3682</v>
      </c>
      <c r="DQ231">
        <f t="shared" si="3"/>
        <v>0</v>
      </c>
    </row>
    <row r="232" spans="1:121" ht="15">
      <c r="A232" s="9">
        <v>3689</v>
      </c>
      <c r="B232" s="9" t="s">
        <v>385</v>
      </c>
      <c r="C232" s="9">
        <v>717</v>
      </c>
      <c r="D232" s="9">
        <v>701</v>
      </c>
      <c r="E232" s="9">
        <v>1418</v>
      </c>
      <c r="F232" s="9">
        <v>709</v>
      </c>
      <c r="G232" s="9">
        <v>14</v>
      </c>
      <c r="H232" s="9">
        <v>0</v>
      </c>
      <c r="I232" s="9">
        <v>723</v>
      </c>
      <c r="J232" s="9">
        <v>8030598.16</v>
      </c>
      <c r="K232" s="9">
        <v>4983796.53</v>
      </c>
      <c r="L232" s="9">
        <v>2091704</v>
      </c>
      <c r="M232" s="9">
        <v>0</v>
      </c>
      <c r="N232" s="9">
        <v>0</v>
      </c>
      <c r="O232" s="9">
        <v>0</v>
      </c>
      <c r="P232" s="9">
        <v>0</v>
      </c>
      <c r="Q232" s="9">
        <v>591.33</v>
      </c>
      <c r="R232" s="9">
        <v>954506.3</v>
      </c>
      <c r="S232" s="9">
        <v>8190197.19</v>
      </c>
      <c r="T232" s="9">
        <v>0</v>
      </c>
      <c r="U232" s="9">
        <v>0</v>
      </c>
      <c r="V232" s="9">
        <v>2347.16</v>
      </c>
      <c r="W232" s="9">
        <v>8187850.03</v>
      </c>
      <c r="X232" s="9">
        <v>954506.3</v>
      </c>
      <c r="Y232" s="9">
        <v>0</v>
      </c>
      <c r="Z232" s="9">
        <v>7233343.73</v>
      </c>
      <c r="AA232" s="9">
        <v>455341.45</v>
      </c>
      <c r="AB232" s="9">
        <v>0</v>
      </c>
      <c r="AC232" s="9">
        <v>454050</v>
      </c>
      <c r="AD232" s="9">
        <v>0</v>
      </c>
      <c r="AE232" s="9">
        <v>0</v>
      </c>
      <c r="AF232" s="9">
        <v>1291.45</v>
      </c>
      <c r="AG232" s="9">
        <v>459525</v>
      </c>
      <c r="AH232" s="9">
        <v>10852.18</v>
      </c>
      <c r="AI232" s="9">
        <v>0</v>
      </c>
      <c r="AJ232" s="9">
        <v>0</v>
      </c>
      <c r="AK232" s="9">
        <v>469085.73</v>
      </c>
      <c r="AL232" s="9">
        <v>7702429.460000001</v>
      </c>
      <c r="AM232" s="9">
        <v>0</v>
      </c>
      <c r="AN232" s="9">
        <v>0</v>
      </c>
      <c r="AO232" s="9">
        <v>7702429.460000001</v>
      </c>
      <c r="AP232" s="9">
        <v>7702429.460000001</v>
      </c>
      <c r="AQ232" s="9">
        <v>1000</v>
      </c>
      <c r="AR232" s="9">
        <v>723000</v>
      </c>
      <c r="AS232" s="9">
        <v>723000</v>
      </c>
      <c r="AT232" s="9">
        <v>9498</v>
      </c>
      <c r="AU232" s="9">
        <v>6867054</v>
      </c>
      <c r="AV232" s="9">
        <v>6144054</v>
      </c>
      <c r="AW232" s="9">
        <v>835375.4600000009</v>
      </c>
      <c r="AX232" s="9">
        <v>918495</v>
      </c>
      <c r="AY232" s="9">
        <v>664071708</v>
      </c>
      <c r="AZ232" s="9">
        <v>1930000</v>
      </c>
      <c r="BA232" s="9">
        <v>1395390000</v>
      </c>
      <c r="BB232" s="9">
        <v>0.00051813</v>
      </c>
      <c r="BC232" s="9">
        <v>731318292</v>
      </c>
      <c r="BD232" s="9">
        <v>378917.95</v>
      </c>
      <c r="BE232" s="9">
        <v>968209</v>
      </c>
      <c r="BF232" s="9">
        <v>700015107</v>
      </c>
      <c r="BG232" s="9">
        <v>0.00877703</v>
      </c>
      <c r="BH232" s="9">
        <v>35943399</v>
      </c>
      <c r="BI232" s="9">
        <v>315476.29</v>
      </c>
      <c r="BJ232" s="9">
        <v>564023</v>
      </c>
      <c r="BK232" s="9">
        <v>407788629</v>
      </c>
      <c r="BL232" s="9">
        <v>0.00204855</v>
      </c>
      <c r="BM232" s="9">
        <v>-256283079</v>
      </c>
      <c r="BN232" s="9">
        <v>-525008.7</v>
      </c>
      <c r="BO232" s="9">
        <v>378918</v>
      </c>
      <c r="BP232" s="9">
        <v>0</v>
      </c>
      <c r="BQ232" s="9">
        <v>0</v>
      </c>
      <c r="BR232" s="9">
        <v>-4859</v>
      </c>
      <c r="BS232" s="9">
        <v>-32</v>
      </c>
      <c r="BT232" s="9">
        <v>0</v>
      </c>
      <c r="BU232" s="9">
        <v>374027</v>
      </c>
      <c r="BV232" s="9">
        <v>1528615</v>
      </c>
      <c r="BW232" s="9">
        <v>0</v>
      </c>
      <c r="BX232" s="9">
        <v>-19600</v>
      </c>
      <c r="BY232" s="9">
        <v>33</v>
      </c>
      <c r="BZ232" s="9">
        <v>1509048</v>
      </c>
      <c r="CA232" s="9">
        <v>0</v>
      </c>
      <c r="CB232" s="9">
        <v>1883075</v>
      </c>
      <c r="CC232" s="9">
        <v>0</v>
      </c>
      <c r="CD232" s="9">
        <v>1883075</v>
      </c>
      <c r="CE232" s="9">
        <v>723</v>
      </c>
      <c r="CF232" s="9">
        <v>0</v>
      </c>
      <c r="CG232" s="9">
        <v>723</v>
      </c>
      <c r="CH232" s="9">
        <v>7233343.73</v>
      </c>
      <c r="CI232" s="9">
        <v>469085.73</v>
      </c>
      <c r="CJ232" s="9">
        <v>0</v>
      </c>
      <c r="CK232" s="9">
        <v>7702429.460000001</v>
      </c>
      <c r="CL232" s="9">
        <v>10653.43</v>
      </c>
      <c r="CM232" s="9"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524.09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9">
        <v>1558087.92</v>
      </c>
      <c r="DB232" s="9">
        <v>570793.69</v>
      </c>
      <c r="DC232" s="9">
        <v>0</v>
      </c>
      <c r="DD232" s="9">
        <v>0</v>
      </c>
      <c r="DE232" s="9">
        <v>9400</v>
      </c>
      <c r="DF232" s="9">
        <v>2119481.61</v>
      </c>
      <c r="DG232" s="9">
        <v>1907533.449</v>
      </c>
      <c r="DH232" s="9">
        <v>0</v>
      </c>
      <c r="DI232" s="9">
        <v>1907533.449</v>
      </c>
      <c r="DJ232" s="9">
        <v>1528615</v>
      </c>
      <c r="DK232" s="9">
        <v>1528615</v>
      </c>
      <c r="DL232" s="9">
        <v>0</v>
      </c>
      <c r="DM232" s="9">
        <v>-19600</v>
      </c>
      <c r="DN232" s="9">
        <v>33</v>
      </c>
      <c r="DO232" s="9">
        <v>1509048</v>
      </c>
      <c r="DP232">
        <v>3689</v>
      </c>
      <c r="DQ232">
        <f t="shared" si="3"/>
        <v>0</v>
      </c>
    </row>
    <row r="233" spans="1:121" ht="15">
      <c r="A233" s="9">
        <v>3696</v>
      </c>
      <c r="B233" s="9" t="s">
        <v>386</v>
      </c>
      <c r="C233" s="9">
        <v>416</v>
      </c>
      <c r="D233" s="9">
        <v>403</v>
      </c>
      <c r="E233" s="9">
        <v>819</v>
      </c>
      <c r="F233" s="9">
        <v>410</v>
      </c>
      <c r="G233" s="9">
        <v>0</v>
      </c>
      <c r="H233" s="9">
        <v>0</v>
      </c>
      <c r="I233" s="9">
        <v>410</v>
      </c>
      <c r="J233" s="9">
        <v>4843707.02</v>
      </c>
      <c r="K233" s="9">
        <v>1823118.87</v>
      </c>
      <c r="L233" s="9">
        <v>2475435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545153.15</v>
      </c>
      <c r="S233" s="9">
        <v>4607193.9</v>
      </c>
      <c r="T233" s="9">
        <v>0</v>
      </c>
      <c r="U233" s="9">
        <v>0</v>
      </c>
      <c r="V233" s="9">
        <v>0</v>
      </c>
      <c r="W233" s="9">
        <v>4607193.9</v>
      </c>
      <c r="X233" s="9">
        <v>545153.15</v>
      </c>
      <c r="Y233" s="9">
        <v>0</v>
      </c>
      <c r="Z233" s="9">
        <v>4062040.75</v>
      </c>
      <c r="AA233" s="9">
        <v>488912</v>
      </c>
      <c r="AB233" s="9">
        <v>0</v>
      </c>
      <c r="AC233" s="9">
        <v>488912</v>
      </c>
      <c r="AD233" s="9">
        <v>0</v>
      </c>
      <c r="AE233" s="9">
        <v>0</v>
      </c>
      <c r="AF233" s="9">
        <v>0</v>
      </c>
      <c r="AG233" s="9">
        <v>495943.23</v>
      </c>
      <c r="AH233" s="9">
        <v>0</v>
      </c>
      <c r="AI233" s="9">
        <v>0</v>
      </c>
      <c r="AJ233" s="9">
        <v>0</v>
      </c>
      <c r="AK233" s="9">
        <v>495943.23</v>
      </c>
      <c r="AL233" s="9">
        <v>4557983.98</v>
      </c>
      <c r="AM233" s="9">
        <v>0</v>
      </c>
      <c r="AN233" s="9">
        <v>0</v>
      </c>
      <c r="AO233" s="9">
        <v>4557983.98</v>
      </c>
      <c r="AP233" s="9">
        <v>4557983.98</v>
      </c>
      <c r="AQ233" s="9">
        <v>1000</v>
      </c>
      <c r="AR233" s="9">
        <v>410000</v>
      </c>
      <c r="AS233" s="9">
        <v>410000</v>
      </c>
      <c r="AT233" s="9">
        <v>9498</v>
      </c>
      <c r="AU233" s="9">
        <v>3894180</v>
      </c>
      <c r="AV233" s="9">
        <v>3484180</v>
      </c>
      <c r="AW233" s="9">
        <v>663803.9800000004</v>
      </c>
      <c r="AX233" s="9">
        <v>444690</v>
      </c>
      <c r="AY233" s="9">
        <v>182322783</v>
      </c>
      <c r="AZ233" s="9">
        <v>1930000</v>
      </c>
      <c r="BA233" s="9">
        <v>791300000</v>
      </c>
      <c r="BB233" s="9">
        <v>0.00051813</v>
      </c>
      <c r="BC233" s="9">
        <v>608977217</v>
      </c>
      <c r="BD233" s="9">
        <v>315529.37</v>
      </c>
      <c r="BE233" s="9">
        <v>968209</v>
      </c>
      <c r="BF233" s="9">
        <v>396965690</v>
      </c>
      <c r="BG233" s="9">
        <v>0.00877703</v>
      </c>
      <c r="BH233" s="9">
        <v>214642907</v>
      </c>
      <c r="BI233" s="9">
        <v>1883927.23</v>
      </c>
      <c r="BJ233" s="9">
        <v>564023</v>
      </c>
      <c r="BK233" s="9">
        <v>231249430</v>
      </c>
      <c r="BL233" s="9">
        <v>0.00287051</v>
      </c>
      <c r="BM233" s="9">
        <v>48926647</v>
      </c>
      <c r="BN233" s="9">
        <v>140444.43</v>
      </c>
      <c r="BO233" s="9">
        <v>2339901</v>
      </c>
      <c r="BP233" s="9">
        <v>0</v>
      </c>
      <c r="BQ233" s="9">
        <v>0</v>
      </c>
      <c r="BR233" s="9">
        <v>-30003</v>
      </c>
      <c r="BS233" s="9">
        <v>-9</v>
      </c>
      <c r="BT233" s="9">
        <v>0</v>
      </c>
      <c r="BU233" s="9">
        <v>2309889</v>
      </c>
      <c r="BV233" s="9">
        <v>0</v>
      </c>
      <c r="BW233" s="9">
        <v>0</v>
      </c>
      <c r="BX233" s="9">
        <v>0</v>
      </c>
      <c r="BY233" s="9">
        <v>0</v>
      </c>
      <c r="BZ233" s="9">
        <v>0</v>
      </c>
      <c r="CA233" s="9">
        <v>0</v>
      </c>
      <c r="CB233" s="9">
        <v>2309889</v>
      </c>
      <c r="CC233" s="9">
        <v>0</v>
      </c>
      <c r="CD233" s="9">
        <v>2309889</v>
      </c>
      <c r="CE233" s="9">
        <v>410</v>
      </c>
      <c r="CF233" s="9">
        <v>0</v>
      </c>
      <c r="CG233" s="9">
        <v>410</v>
      </c>
      <c r="CH233" s="9">
        <v>4062040.75</v>
      </c>
      <c r="CI233" s="9">
        <v>495943.23</v>
      </c>
      <c r="CJ233" s="9">
        <v>0</v>
      </c>
      <c r="CK233" s="9">
        <v>4557983.98</v>
      </c>
      <c r="CL233" s="9">
        <v>11117.03</v>
      </c>
      <c r="CM233" s="9">
        <v>0</v>
      </c>
      <c r="CN233" s="9">
        <v>0</v>
      </c>
      <c r="CO233" s="9">
        <v>0</v>
      </c>
      <c r="CP233" s="9">
        <v>0</v>
      </c>
      <c r="CQ233" s="9">
        <v>0</v>
      </c>
      <c r="CR233" s="9">
        <v>0</v>
      </c>
      <c r="CS233" s="9">
        <v>5707.08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  <c r="DA233" s="9">
        <v>2508114.1</v>
      </c>
      <c r="DB233" s="9">
        <v>0</v>
      </c>
      <c r="DC233" s="9">
        <v>0</v>
      </c>
      <c r="DD233" s="9">
        <v>0</v>
      </c>
      <c r="DE233" s="9">
        <v>0</v>
      </c>
      <c r="DF233" s="9">
        <v>2508114.1</v>
      </c>
      <c r="DG233" s="9">
        <v>2257302.69</v>
      </c>
      <c r="DH233" s="9">
        <v>0</v>
      </c>
      <c r="DI233" s="9">
        <v>2339901.03</v>
      </c>
      <c r="DJ233" s="9">
        <v>0</v>
      </c>
      <c r="DK233" s="9">
        <v>0</v>
      </c>
      <c r="DL233" s="9">
        <v>0</v>
      </c>
      <c r="DM233" s="9">
        <v>0</v>
      </c>
      <c r="DN233" s="9">
        <v>0</v>
      </c>
      <c r="DO233" s="9">
        <v>0</v>
      </c>
      <c r="DP233">
        <v>3696</v>
      </c>
      <c r="DQ233">
        <f t="shared" si="3"/>
        <v>0</v>
      </c>
    </row>
    <row r="234" spans="1:121" ht="15">
      <c r="A234" s="9">
        <v>3787</v>
      </c>
      <c r="B234" s="9" t="s">
        <v>387</v>
      </c>
      <c r="C234" s="9">
        <v>2116</v>
      </c>
      <c r="D234" s="9">
        <v>2115</v>
      </c>
      <c r="E234" s="9">
        <v>4231</v>
      </c>
      <c r="F234" s="9">
        <v>2116</v>
      </c>
      <c r="G234" s="9">
        <v>30</v>
      </c>
      <c r="H234" s="9">
        <v>1</v>
      </c>
      <c r="I234" s="9">
        <v>2147</v>
      </c>
      <c r="J234" s="9">
        <v>23092081.07</v>
      </c>
      <c r="K234" s="9">
        <v>8680195.72</v>
      </c>
      <c r="L234" s="9">
        <v>12793188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1618697.35</v>
      </c>
      <c r="S234" s="9">
        <v>22056314.18</v>
      </c>
      <c r="T234" s="9">
        <v>0</v>
      </c>
      <c r="U234" s="9">
        <v>0</v>
      </c>
      <c r="V234" s="9">
        <v>0</v>
      </c>
      <c r="W234" s="9">
        <v>22056314.18</v>
      </c>
      <c r="X234" s="9">
        <v>1618697.35</v>
      </c>
      <c r="Y234" s="9">
        <v>0</v>
      </c>
      <c r="Z234" s="9">
        <v>20437616.83</v>
      </c>
      <c r="AA234" s="9">
        <v>2102713.56</v>
      </c>
      <c r="AB234" s="9">
        <v>0</v>
      </c>
      <c r="AC234" s="9">
        <v>869299</v>
      </c>
      <c r="AD234" s="9">
        <v>0</v>
      </c>
      <c r="AE234" s="9">
        <v>1225100</v>
      </c>
      <c r="AF234" s="9">
        <v>8314.56</v>
      </c>
      <c r="AG234" s="9">
        <v>2101867.63</v>
      </c>
      <c r="AH234" s="9">
        <v>0</v>
      </c>
      <c r="AI234" s="9">
        <v>1225100</v>
      </c>
      <c r="AJ234" s="9">
        <v>0</v>
      </c>
      <c r="AK234" s="9">
        <v>868453.07</v>
      </c>
      <c r="AL234" s="9">
        <v>21306069.9</v>
      </c>
      <c r="AM234" s="9">
        <v>0</v>
      </c>
      <c r="AN234" s="9">
        <v>0</v>
      </c>
      <c r="AO234" s="9">
        <v>21306069.9</v>
      </c>
      <c r="AP234" s="9">
        <v>21306069.9</v>
      </c>
      <c r="AQ234" s="9">
        <v>1000</v>
      </c>
      <c r="AR234" s="9">
        <v>2147000</v>
      </c>
      <c r="AS234" s="9">
        <v>2147000</v>
      </c>
      <c r="AT234" s="9">
        <v>9498</v>
      </c>
      <c r="AU234" s="9">
        <v>20392206</v>
      </c>
      <c r="AV234" s="9">
        <v>18245206</v>
      </c>
      <c r="AW234" s="9">
        <v>913863.8999999985</v>
      </c>
      <c r="AX234" s="9">
        <v>460785</v>
      </c>
      <c r="AY234" s="9">
        <v>989305568</v>
      </c>
      <c r="AZ234" s="9">
        <v>1930000</v>
      </c>
      <c r="BA234" s="9">
        <v>4143710000</v>
      </c>
      <c r="BB234" s="9">
        <v>0.00051813</v>
      </c>
      <c r="BC234" s="9">
        <v>3154404432</v>
      </c>
      <c r="BD234" s="9">
        <v>1634391.57</v>
      </c>
      <c r="BE234" s="9">
        <v>968209</v>
      </c>
      <c r="BF234" s="9">
        <v>2078744723</v>
      </c>
      <c r="BG234" s="9">
        <v>0.00877703</v>
      </c>
      <c r="BH234" s="9">
        <v>1089439155</v>
      </c>
      <c r="BI234" s="9">
        <v>9562040.15</v>
      </c>
      <c r="BJ234" s="9">
        <v>564023</v>
      </c>
      <c r="BK234" s="9">
        <v>1210957381</v>
      </c>
      <c r="BL234" s="9">
        <v>0.00075466</v>
      </c>
      <c r="BM234" s="9">
        <v>221651813</v>
      </c>
      <c r="BN234" s="9">
        <v>167271.76</v>
      </c>
      <c r="BO234" s="9">
        <v>11363703</v>
      </c>
      <c r="BP234" s="9">
        <v>0</v>
      </c>
      <c r="BQ234" s="9">
        <v>0</v>
      </c>
      <c r="BR234" s="9">
        <v>-145707</v>
      </c>
      <c r="BS234" s="9">
        <v>-48</v>
      </c>
      <c r="BT234" s="9">
        <v>0</v>
      </c>
      <c r="BU234" s="9">
        <v>11217948</v>
      </c>
      <c r="BV234" s="9">
        <v>302264</v>
      </c>
      <c r="BW234" s="9">
        <v>0</v>
      </c>
      <c r="BX234" s="9">
        <v>-3876</v>
      </c>
      <c r="BY234" s="9">
        <v>0</v>
      </c>
      <c r="BZ234" s="9">
        <v>298388</v>
      </c>
      <c r="CA234" s="9">
        <v>0</v>
      </c>
      <c r="CB234" s="9">
        <v>11516336</v>
      </c>
      <c r="CC234" s="9">
        <v>0</v>
      </c>
      <c r="CD234" s="9">
        <v>11516336</v>
      </c>
      <c r="CE234" s="9">
        <v>2147</v>
      </c>
      <c r="CF234" s="9">
        <v>0</v>
      </c>
      <c r="CG234" s="9">
        <v>2147</v>
      </c>
      <c r="CH234" s="9">
        <v>20437616.83</v>
      </c>
      <c r="CI234" s="9">
        <v>868453.07</v>
      </c>
      <c r="CJ234" s="9">
        <v>0</v>
      </c>
      <c r="CK234" s="9">
        <v>21306069.9</v>
      </c>
      <c r="CL234" s="9">
        <v>9923.65</v>
      </c>
      <c r="CM234" s="9"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5292.83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9">
        <v>12972249.66</v>
      </c>
      <c r="DB234" s="9">
        <v>0</v>
      </c>
      <c r="DC234" s="9">
        <v>0</v>
      </c>
      <c r="DD234" s="9">
        <v>0</v>
      </c>
      <c r="DE234" s="9">
        <v>10064</v>
      </c>
      <c r="DF234" s="9">
        <v>12962185.66</v>
      </c>
      <c r="DG234" s="9">
        <v>11665967.094</v>
      </c>
      <c r="DH234" s="9">
        <v>0</v>
      </c>
      <c r="DI234" s="9">
        <v>11665967.094</v>
      </c>
      <c r="DJ234" s="9">
        <v>302264</v>
      </c>
      <c r="DK234" s="9">
        <v>302264</v>
      </c>
      <c r="DL234" s="9">
        <v>0</v>
      </c>
      <c r="DM234" s="9">
        <v>-3876</v>
      </c>
      <c r="DN234" s="9">
        <v>0</v>
      </c>
      <c r="DO234" s="9">
        <v>298388</v>
      </c>
      <c r="DP234">
        <v>3787</v>
      </c>
      <c r="DQ234">
        <f t="shared" si="3"/>
        <v>0</v>
      </c>
    </row>
    <row r="235" spans="1:121" ht="15">
      <c r="A235" s="9">
        <v>3794</v>
      </c>
      <c r="B235" s="9" t="s">
        <v>388</v>
      </c>
      <c r="C235" s="9">
        <v>2283</v>
      </c>
      <c r="D235" s="9">
        <v>2288</v>
      </c>
      <c r="E235" s="9">
        <v>4571</v>
      </c>
      <c r="F235" s="9">
        <v>2286</v>
      </c>
      <c r="G235" s="9">
        <v>13</v>
      </c>
      <c r="H235" s="9">
        <v>0</v>
      </c>
      <c r="I235" s="9">
        <v>2299</v>
      </c>
      <c r="J235" s="9">
        <v>24056315.02</v>
      </c>
      <c r="K235" s="9">
        <v>9061350.43</v>
      </c>
      <c r="L235" s="9">
        <v>12450946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2544018.59</v>
      </c>
      <c r="S235" s="9">
        <v>23084428.94</v>
      </c>
      <c r="T235" s="9">
        <v>0</v>
      </c>
      <c r="U235" s="9">
        <v>0</v>
      </c>
      <c r="V235" s="9">
        <v>896.2</v>
      </c>
      <c r="W235" s="9">
        <v>23083532.74</v>
      </c>
      <c r="X235" s="9">
        <v>2544018.59</v>
      </c>
      <c r="Y235" s="9">
        <v>0</v>
      </c>
      <c r="Z235" s="9">
        <v>20539514.15</v>
      </c>
      <c r="AA235" s="9">
        <v>18748707.97</v>
      </c>
      <c r="AB235" s="9">
        <v>0</v>
      </c>
      <c r="AC235" s="9">
        <v>2654950</v>
      </c>
      <c r="AD235" s="9">
        <v>0</v>
      </c>
      <c r="AE235" s="9">
        <v>16089774.55</v>
      </c>
      <c r="AF235" s="9">
        <v>3983.42</v>
      </c>
      <c r="AG235" s="9">
        <v>18852229.97</v>
      </c>
      <c r="AH235" s="9">
        <v>0</v>
      </c>
      <c r="AI235" s="9">
        <v>16083949.99</v>
      </c>
      <c r="AJ235" s="9">
        <v>0</v>
      </c>
      <c r="AK235" s="9">
        <v>2764296.56</v>
      </c>
      <c r="AL235" s="9">
        <v>23303810.709999997</v>
      </c>
      <c r="AM235" s="9">
        <v>0</v>
      </c>
      <c r="AN235" s="9">
        <v>0</v>
      </c>
      <c r="AO235" s="9">
        <v>23303810.709999997</v>
      </c>
      <c r="AP235" s="9">
        <v>23303810.709999997</v>
      </c>
      <c r="AQ235" s="9">
        <v>1000</v>
      </c>
      <c r="AR235" s="9">
        <v>2299000</v>
      </c>
      <c r="AS235" s="9">
        <v>2299000</v>
      </c>
      <c r="AT235" s="9">
        <v>9498</v>
      </c>
      <c r="AU235" s="9">
        <v>21835902</v>
      </c>
      <c r="AV235" s="9">
        <v>19536902</v>
      </c>
      <c r="AW235" s="9">
        <v>1467908.7099999972</v>
      </c>
      <c r="AX235" s="9">
        <v>535712</v>
      </c>
      <c r="AY235" s="9">
        <v>1231601854</v>
      </c>
      <c r="AZ235" s="9">
        <v>1930000</v>
      </c>
      <c r="BA235" s="9">
        <v>4437070000</v>
      </c>
      <c r="BB235" s="9">
        <v>0.00051813</v>
      </c>
      <c r="BC235" s="9">
        <v>3205468146</v>
      </c>
      <c r="BD235" s="9">
        <v>1660849.21</v>
      </c>
      <c r="BE235" s="9">
        <v>968209</v>
      </c>
      <c r="BF235" s="9">
        <v>2225912491</v>
      </c>
      <c r="BG235" s="9">
        <v>0.00877703</v>
      </c>
      <c r="BH235" s="9">
        <v>994310637</v>
      </c>
      <c r="BI235" s="9">
        <v>8727094.29</v>
      </c>
      <c r="BJ235" s="9">
        <v>564023</v>
      </c>
      <c r="BK235" s="9">
        <v>1296688877</v>
      </c>
      <c r="BL235" s="9">
        <v>0.00113204</v>
      </c>
      <c r="BM235" s="9">
        <v>65087023</v>
      </c>
      <c r="BN235" s="9">
        <v>73681.11</v>
      </c>
      <c r="BO235" s="9">
        <v>10461625</v>
      </c>
      <c r="BP235" s="9">
        <v>0</v>
      </c>
      <c r="BQ235" s="9">
        <v>0</v>
      </c>
      <c r="BR235" s="9">
        <v>-134141</v>
      </c>
      <c r="BS235" s="9">
        <v>-61</v>
      </c>
      <c r="BT235" s="9">
        <v>0</v>
      </c>
      <c r="BU235" s="9">
        <v>10327423</v>
      </c>
      <c r="BV235" s="9">
        <v>892090</v>
      </c>
      <c r="BW235" s="9">
        <v>0</v>
      </c>
      <c r="BX235" s="9">
        <v>-11439</v>
      </c>
      <c r="BY235" s="9">
        <v>0</v>
      </c>
      <c r="BZ235" s="9">
        <v>880651</v>
      </c>
      <c r="CA235" s="9">
        <v>1</v>
      </c>
      <c r="CB235" s="9">
        <v>11208075</v>
      </c>
      <c r="CC235" s="9">
        <v>0</v>
      </c>
      <c r="CD235" s="9">
        <v>11208075</v>
      </c>
      <c r="CE235" s="9">
        <v>2299</v>
      </c>
      <c r="CF235" s="9">
        <v>0</v>
      </c>
      <c r="CG235" s="9">
        <v>2299</v>
      </c>
      <c r="CH235" s="9">
        <v>20539514.15</v>
      </c>
      <c r="CI235" s="9">
        <v>2764296.56</v>
      </c>
      <c r="CJ235" s="9">
        <v>0</v>
      </c>
      <c r="CK235" s="9">
        <v>23303810.709999997</v>
      </c>
      <c r="CL235" s="9">
        <v>10136.5</v>
      </c>
      <c r="CM235" s="9"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4550.51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  <c r="DA235" s="9">
        <v>12615238.42</v>
      </c>
      <c r="DB235" s="9">
        <v>0</v>
      </c>
      <c r="DC235" s="9">
        <v>0</v>
      </c>
      <c r="DD235" s="9">
        <v>0</v>
      </c>
      <c r="DE235" s="9">
        <v>0</v>
      </c>
      <c r="DF235" s="9">
        <v>12615238.42</v>
      </c>
      <c r="DG235" s="9">
        <v>11353714.578</v>
      </c>
      <c r="DH235" s="9">
        <v>0</v>
      </c>
      <c r="DI235" s="9">
        <v>11353714.578</v>
      </c>
      <c r="DJ235" s="9">
        <v>892090</v>
      </c>
      <c r="DK235" s="9">
        <v>892090</v>
      </c>
      <c r="DL235" s="9">
        <v>0</v>
      </c>
      <c r="DM235" s="9">
        <v>-11439</v>
      </c>
      <c r="DN235" s="9">
        <v>0</v>
      </c>
      <c r="DO235" s="9">
        <v>880651</v>
      </c>
      <c r="DP235">
        <v>3794</v>
      </c>
      <c r="DQ235">
        <f t="shared" si="3"/>
        <v>0</v>
      </c>
    </row>
    <row r="236" spans="1:121" ht="15">
      <c r="A236" s="9">
        <v>3822</v>
      </c>
      <c r="B236" s="9" t="s">
        <v>389</v>
      </c>
      <c r="C236" s="9">
        <v>4865</v>
      </c>
      <c r="D236" s="9">
        <v>4871</v>
      </c>
      <c r="E236" s="9">
        <v>9736</v>
      </c>
      <c r="F236" s="9">
        <v>4868</v>
      </c>
      <c r="G236" s="9">
        <v>39</v>
      </c>
      <c r="H236" s="9">
        <v>1</v>
      </c>
      <c r="I236" s="9">
        <v>4908</v>
      </c>
      <c r="J236" s="9">
        <v>50773255.7</v>
      </c>
      <c r="K236" s="9">
        <v>23954284</v>
      </c>
      <c r="L236" s="9">
        <v>22326802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4492169.7</v>
      </c>
      <c r="S236" s="9">
        <v>49730692.31</v>
      </c>
      <c r="T236" s="9">
        <v>595000</v>
      </c>
      <c r="U236" s="9">
        <v>0</v>
      </c>
      <c r="V236" s="9">
        <v>4042.17</v>
      </c>
      <c r="W236" s="9">
        <v>49131650.14</v>
      </c>
      <c r="X236" s="9">
        <v>4492169.7</v>
      </c>
      <c r="Y236" s="9">
        <v>0</v>
      </c>
      <c r="Z236" s="9">
        <v>44639480.44</v>
      </c>
      <c r="AA236" s="9">
        <v>7049126.8</v>
      </c>
      <c r="AB236" s="9">
        <v>595000</v>
      </c>
      <c r="AC236" s="9">
        <v>2852219</v>
      </c>
      <c r="AD236" s="9">
        <v>0</v>
      </c>
      <c r="AE236" s="9">
        <v>3600000</v>
      </c>
      <c r="AF236" s="9">
        <v>1907.8</v>
      </c>
      <c r="AG236" s="9">
        <v>7048645.92</v>
      </c>
      <c r="AH236" s="9">
        <v>642953.01</v>
      </c>
      <c r="AI236" s="9">
        <v>3596577.51</v>
      </c>
      <c r="AJ236" s="9">
        <v>0</v>
      </c>
      <c r="AK236" s="9">
        <v>4093113.62</v>
      </c>
      <c r="AL236" s="9">
        <v>48732594.059999995</v>
      </c>
      <c r="AM236" s="9">
        <v>0</v>
      </c>
      <c r="AN236" s="9">
        <v>0</v>
      </c>
      <c r="AO236" s="9">
        <v>48732594.059999995</v>
      </c>
      <c r="AP236" s="9">
        <v>48732594.059999995</v>
      </c>
      <c r="AQ236" s="9">
        <v>1000</v>
      </c>
      <c r="AR236" s="9">
        <v>4908000</v>
      </c>
      <c r="AS236" s="9">
        <v>4908000</v>
      </c>
      <c r="AT236" s="9">
        <v>9498</v>
      </c>
      <c r="AU236" s="9">
        <v>46616184</v>
      </c>
      <c r="AV236" s="9">
        <v>41708184</v>
      </c>
      <c r="AW236" s="9">
        <v>2116410.059999995</v>
      </c>
      <c r="AX236" s="9">
        <v>646052</v>
      </c>
      <c r="AY236" s="9">
        <v>3170822374</v>
      </c>
      <c r="AZ236" s="9">
        <v>1930000</v>
      </c>
      <c r="BA236" s="9">
        <v>9472440000</v>
      </c>
      <c r="BB236" s="9">
        <v>0.00051813</v>
      </c>
      <c r="BC236" s="9">
        <v>6301617626</v>
      </c>
      <c r="BD236" s="9">
        <v>3265057.14</v>
      </c>
      <c r="BE236" s="9">
        <v>968209</v>
      </c>
      <c r="BF236" s="9">
        <v>4751969772</v>
      </c>
      <c r="BG236" s="9">
        <v>0.00877703</v>
      </c>
      <c r="BH236" s="9">
        <v>1581147398</v>
      </c>
      <c r="BI236" s="9">
        <v>13877778.15</v>
      </c>
      <c r="BJ236" s="9">
        <v>564023</v>
      </c>
      <c r="BK236" s="9">
        <v>2768224884</v>
      </c>
      <c r="BL236" s="9">
        <v>0.00076454</v>
      </c>
      <c r="BM236" s="9">
        <v>-402597490</v>
      </c>
      <c r="BN236" s="9">
        <v>-307801.89</v>
      </c>
      <c r="BO236" s="9">
        <v>16835033</v>
      </c>
      <c r="BP236" s="9">
        <v>0</v>
      </c>
      <c r="BQ236" s="9">
        <v>0</v>
      </c>
      <c r="BR236" s="9">
        <v>-215862</v>
      </c>
      <c r="BS236" s="9">
        <v>-157</v>
      </c>
      <c r="BT236" s="9">
        <v>0</v>
      </c>
      <c r="BU236" s="9">
        <v>16619014</v>
      </c>
      <c r="BV236" s="9">
        <v>3523943</v>
      </c>
      <c r="BW236" s="9">
        <v>0</v>
      </c>
      <c r="BX236" s="9">
        <v>-45185</v>
      </c>
      <c r="BY236" s="9">
        <v>0</v>
      </c>
      <c r="BZ236" s="9">
        <v>3478758</v>
      </c>
      <c r="CA236" s="9">
        <v>2</v>
      </c>
      <c r="CB236" s="9">
        <v>20097774</v>
      </c>
      <c r="CC236" s="9">
        <v>0</v>
      </c>
      <c r="CD236" s="9">
        <v>20097774</v>
      </c>
      <c r="CE236" s="9">
        <v>4908</v>
      </c>
      <c r="CF236" s="9">
        <v>0</v>
      </c>
      <c r="CG236" s="9">
        <v>4908</v>
      </c>
      <c r="CH236" s="9">
        <v>44639480.44</v>
      </c>
      <c r="CI236" s="9">
        <v>4093113.62</v>
      </c>
      <c r="CJ236" s="9">
        <v>0</v>
      </c>
      <c r="CK236" s="9">
        <v>48732594.059999995</v>
      </c>
      <c r="CL236" s="9">
        <v>9929.22</v>
      </c>
      <c r="CM236" s="9">
        <v>0</v>
      </c>
      <c r="CN236" s="9">
        <v>0</v>
      </c>
      <c r="CO236" s="9">
        <v>0</v>
      </c>
      <c r="CP236" s="9">
        <v>0</v>
      </c>
      <c r="CQ236" s="9">
        <v>0</v>
      </c>
      <c r="CR236" s="9">
        <v>0</v>
      </c>
      <c r="CS236" s="9">
        <v>3430.12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9">
        <v>0</v>
      </c>
      <c r="DA236" s="9">
        <v>22621085.02</v>
      </c>
      <c r="DB236" s="9">
        <v>0</v>
      </c>
      <c r="DC236" s="9">
        <v>0</v>
      </c>
      <c r="DD236" s="9">
        <v>0</v>
      </c>
      <c r="DE236" s="9">
        <v>0</v>
      </c>
      <c r="DF236" s="9">
        <v>22621085.02</v>
      </c>
      <c r="DG236" s="9">
        <v>20358976.518</v>
      </c>
      <c r="DH236" s="9">
        <v>0</v>
      </c>
      <c r="DI236" s="9">
        <v>20358976.518</v>
      </c>
      <c r="DJ236" s="9">
        <v>3523943</v>
      </c>
      <c r="DK236" s="9">
        <v>3523943</v>
      </c>
      <c r="DL236" s="9">
        <v>0</v>
      </c>
      <c r="DM236" s="9">
        <v>-45185</v>
      </c>
      <c r="DN236" s="9">
        <v>0</v>
      </c>
      <c r="DO236" s="9">
        <v>3478758</v>
      </c>
      <c r="DP236">
        <v>3822</v>
      </c>
      <c r="DQ236">
        <f t="shared" si="3"/>
        <v>0</v>
      </c>
    </row>
    <row r="237" spans="1:121" ht="15">
      <c r="A237" s="9">
        <v>3857</v>
      </c>
      <c r="B237" s="9" t="s">
        <v>390</v>
      </c>
      <c r="C237" s="9">
        <v>4905</v>
      </c>
      <c r="D237" s="9">
        <v>4911</v>
      </c>
      <c r="E237" s="9">
        <v>9816</v>
      </c>
      <c r="F237" s="9">
        <v>4908</v>
      </c>
      <c r="G237" s="9">
        <v>31</v>
      </c>
      <c r="H237" s="9">
        <v>0</v>
      </c>
      <c r="I237" s="9">
        <v>4939</v>
      </c>
      <c r="J237" s="9">
        <v>52852755</v>
      </c>
      <c r="K237" s="9">
        <v>29644179</v>
      </c>
      <c r="L237" s="9">
        <v>20823386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2385190</v>
      </c>
      <c r="S237" s="9">
        <v>53549147</v>
      </c>
      <c r="T237" s="9">
        <v>994109</v>
      </c>
      <c r="U237" s="9">
        <v>0</v>
      </c>
      <c r="V237" s="9">
        <v>4043.81</v>
      </c>
      <c r="W237" s="9">
        <v>52550994.19</v>
      </c>
      <c r="X237" s="9">
        <v>2385190</v>
      </c>
      <c r="Y237" s="9">
        <v>0</v>
      </c>
      <c r="Z237" s="9">
        <v>50165804.19</v>
      </c>
      <c r="AA237" s="9">
        <v>6879972.81</v>
      </c>
      <c r="AB237" s="9">
        <v>994109</v>
      </c>
      <c r="AC237" s="9">
        <v>3831715</v>
      </c>
      <c r="AD237" s="9">
        <v>0</v>
      </c>
      <c r="AE237" s="9">
        <v>2039622.75</v>
      </c>
      <c r="AF237" s="9">
        <v>14526.06</v>
      </c>
      <c r="AG237" s="9">
        <v>6960534.9</v>
      </c>
      <c r="AH237" s="9">
        <v>0</v>
      </c>
      <c r="AI237" s="9">
        <v>2044360.58</v>
      </c>
      <c r="AJ237" s="9">
        <v>0</v>
      </c>
      <c r="AK237" s="9">
        <v>4901648.26</v>
      </c>
      <c r="AL237" s="9">
        <v>55067452.449999996</v>
      </c>
      <c r="AM237" s="9">
        <v>0</v>
      </c>
      <c r="AN237" s="9">
        <v>0</v>
      </c>
      <c r="AO237" s="9">
        <v>55067452.449999996</v>
      </c>
      <c r="AP237" s="9">
        <v>55067452.449999996</v>
      </c>
      <c r="AQ237" s="9">
        <v>1000</v>
      </c>
      <c r="AR237" s="9">
        <v>4939000</v>
      </c>
      <c r="AS237" s="9">
        <v>4939000</v>
      </c>
      <c r="AT237" s="9">
        <v>9498</v>
      </c>
      <c r="AU237" s="9">
        <v>46910622</v>
      </c>
      <c r="AV237" s="9">
        <v>41971622</v>
      </c>
      <c r="AW237" s="9">
        <v>8156830.4499999955</v>
      </c>
      <c r="AX237" s="9">
        <v>628245</v>
      </c>
      <c r="AY237" s="9">
        <v>3102901518</v>
      </c>
      <c r="AZ237" s="9">
        <v>1930000</v>
      </c>
      <c r="BA237" s="9">
        <v>9532270000</v>
      </c>
      <c r="BB237" s="9">
        <v>0.00051813</v>
      </c>
      <c r="BC237" s="9">
        <v>6429368482</v>
      </c>
      <c r="BD237" s="9">
        <v>3331248.69</v>
      </c>
      <c r="BE237" s="9">
        <v>968209</v>
      </c>
      <c r="BF237" s="9">
        <v>4781984251</v>
      </c>
      <c r="BG237" s="9">
        <v>0.00877703</v>
      </c>
      <c r="BH237" s="9">
        <v>1679082733</v>
      </c>
      <c r="BI237" s="9">
        <v>14737359.52</v>
      </c>
      <c r="BJ237" s="9">
        <v>564023</v>
      </c>
      <c r="BK237" s="9">
        <v>2785709597</v>
      </c>
      <c r="BL237" s="9">
        <v>0.0029281</v>
      </c>
      <c r="BM237" s="9">
        <v>-317191921</v>
      </c>
      <c r="BN237" s="9">
        <v>-928769.66</v>
      </c>
      <c r="BO237" s="9">
        <v>17139839</v>
      </c>
      <c r="BP237" s="9">
        <v>0</v>
      </c>
      <c r="BQ237" s="9">
        <v>0</v>
      </c>
      <c r="BR237" s="9">
        <v>-219770</v>
      </c>
      <c r="BS237" s="9">
        <v>-155</v>
      </c>
      <c r="BT237" s="9">
        <v>0</v>
      </c>
      <c r="BU237" s="9">
        <v>16919914</v>
      </c>
      <c r="BV237" s="9">
        <v>1848203</v>
      </c>
      <c r="BW237" s="9">
        <v>0</v>
      </c>
      <c r="BX237" s="9">
        <v>-23698</v>
      </c>
      <c r="BY237" s="9">
        <v>0</v>
      </c>
      <c r="BZ237" s="9">
        <v>1824505</v>
      </c>
      <c r="CA237" s="9">
        <v>2</v>
      </c>
      <c r="CB237" s="9">
        <v>18744421</v>
      </c>
      <c r="CC237" s="9">
        <v>0</v>
      </c>
      <c r="CD237" s="9">
        <v>18744421</v>
      </c>
      <c r="CE237" s="9">
        <v>4939</v>
      </c>
      <c r="CF237" s="9">
        <v>0</v>
      </c>
      <c r="CG237" s="9">
        <v>4939</v>
      </c>
      <c r="CH237" s="9">
        <v>50165804.19</v>
      </c>
      <c r="CI237" s="9">
        <v>4901648.26</v>
      </c>
      <c r="CJ237" s="9">
        <v>0</v>
      </c>
      <c r="CK237" s="9">
        <v>55067452.449999996</v>
      </c>
      <c r="CL237" s="9">
        <v>11149.51</v>
      </c>
      <c r="CM237" s="9"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3470.31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9">
        <v>21097824.31</v>
      </c>
      <c r="DB237" s="9">
        <v>0</v>
      </c>
      <c r="DC237" s="9">
        <v>0</v>
      </c>
      <c r="DD237" s="9">
        <v>0</v>
      </c>
      <c r="DE237" s="9">
        <v>0</v>
      </c>
      <c r="DF237" s="9">
        <v>21097824.31</v>
      </c>
      <c r="DG237" s="9">
        <v>18988041.879</v>
      </c>
      <c r="DH237" s="9">
        <v>0</v>
      </c>
      <c r="DI237" s="9">
        <v>18988041.879</v>
      </c>
      <c r="DJ237" s="9">
        <v>1848203</v>
      </c>
      <c r="DK237" s="9">
        <v>1848203</v>
      </c>
      <c r="DL237" s="9">
        <v>0</v>
      </c>
      <c r="DM237" s="9">
        <v>-23698</v>
      </c>
      <c r="DN237" s="9">
        <v>0</v>
      </c>
      <c r="DO237" s="9">
        <v>1824505</v>
      </c>
      <c r="DP237">
        <v>3857</v>
      </c>
      <c r="DQ237">
        <f t="shared" si="3"/>
        <v>0</v>
      </c>
    </row>
    <row r="238" spans="1:121" ht="15">
      <c r="A238" s="9">
        <v>3871</v>
      </c>
      <c r="B238" s="9" t="s">
        <v>391</v>
      </c>
      <c r="C238" s="9">
        <v>746</v>
      </c>
      <c r="D238" s="9">
        <v>760</v>
      </c>
      <c r="E238" s="9">
        <v>1506</v>
      </c>
      <c r="F238" s="9">
        <v>753</v>
      </c>
      <c r="G238" s="9">
        <v>32</v>
      </c>
      <c r="H238" s="9">
        <v>7</v>
      </c>
      <c r="I238" s="9">
        <v>792</v>
      </c>
      <c r="J238" s="9">
        <v>9382624.87</v>
      </c>
      <c r="K238" s="9">
        <v>4248087.28</v>
      </c>
      <c r="L238" s="9">
        <v>3791830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1342707.59</v>
      </c>
      <c r="S238" s="9">
        <v>9220776.49</v>
      </c>
      <c r="T238" s="9">
        <v>65971.47</v>
      </c>
      <c r="U238" s="9">
        <v>0</v>
      </c>
      <c r="V238" s="9">
        <v>726.97</v>
      </c>
      <c r="W238" s="9">
        <v>9154078.05</v>
      </c>
      <c r="X238" s="9">
        <v>1342707.59</v>
      </c>
      <c r="Y238" s="9">
        <v>0</v>
      </c>
      <c r="Z238" s="9">
        <v>7811370.46</v>
      </c>
      <c r="AA238" s="9">
        <v>5915300.62</v>
      </c>
      <c r="AB238" s="9">
        <v>65971.47</v>
      </c>
      <c r="AC238" s="9">
        <v>1062966</v>
      </c>
      <c r="AD238" s="9">
        <v>0</v>
      </c>
      <c r="AE238" s="9">
        <v>4772908</v>
      </c>
      <c r="AF238" s="9">
        <v>13455.15</v>
      </c>
      <c r="AG238" s="9">
        <v>5904891.01</v>
      </c>
      <c r="AH238" s="9">
        <v>0</v>
      </c>
      <c r="AI238" s="9">
        <v>4772908</v>
      </c>
      <c r="AJ238" s="9">
        <v>0</v>
      </c>
      <c r="AK238" s="9">
        <v>1118527.86</v>
      </c>
      <c r="AL238" s="9">
        <v>8929898.32</v>
      </c>
      <c r="AM238" s="9">
        <v>0</v>
      </c>
      <c r="AN238" s="9">
        <v>0</v>
      </c>
      <c r="AO238" s="9">
        <v>8929898.32</v>
      </c>
      <c r="AP238" s="9">
        <v>8929898.32</v>
      </c>
      <c r="AQ238" s="9">
        <v>1000</v>
      </c>
      <c r="AR238" s="9">
        <v>792000</v>
      </c>
      <c r="AS238" s="9">
        <v>792000</v>
      </c>
      <c r="AT238" s="9">
        <v>9498</v>
      </c>
      <c r="AU238" s="9">
        <v>7522416</v>
      </c>
      <c r="AV238" s="9">
        <v>6730416</v>
      </c>
      <c r="AW238" s="9">
        <v>1407482.3200000003</v>
      </c>
      <c r="AX238" s="9">
        <v>628549</v>
      </c>
      <c r="AY238" s="9">
        <v>497810867</v>
      </c>
      <c r="AZ238" s="9">
        <v>1930000</v>
      </c>
      <c r="BA238" s="9">
        <v>1528560000</v>
      </c>
      <c r="BB238" s="9">
        <v>0.00051813</v>
      </c>
      <c r="BC238" s="9">
        <v>1030749133</v>
      </c>
      <c r="BD238" s="9">
        <v>534062.05</v>
      </c>
      <c r="BE238" s="9">
        <v>968209</v>
      </c>
      <c r="BF238" s="9">
        <v>766821528</v>
      </c>
      <c r="BG238" s="9">
        <v>0.00877703</v>
      </c>
      <c r="BH238" s="9">
        <v>269010661</v>
      </c>
      <c r="BI238" s="9">
        <v>2361114.64</v>
      </c>
      <c r="BJ238" s="9">
        <v>564023</v>
      </c>
      <c r="BK238" s="9">
        <v>446706216</v>
      </c>
      <c r="BL238" s="9">
        <v>0.0031508</v>
      </c>
      <c r="BM238" s="9">
        <v>-51104651</v>
      </c>
      <c r="BN238" s="9">
        <v>-161020.53</v>
      </c>
      <c r="BO238" s="9">
        <v>2734156</v>
      </c>
      <c r="BP238" s="9">
        <v>0</v>
      </c>
      <c r="BQ238" s="9">
        <v>0</v>
      </c>
      <c r="BR238" s="9">
        <v>-35058</v>
      </c>
      <c r="BS238" s="9">
        <v>-25</v>
      </c>
      <c r="BT238" s="9">
        <v>0</v>
      </c>
      <c r="BU238" s="9">
        <v>2699073</v>
      </c>
      <c r="BV238" s="9">
        <v>640919</v>
      </c>
      <c r="BW238" s="9">
        <v>0</v>
      </c>
      <c r="BX238" s="9">
        <v>-8218</v>
      </c>
      <c r="BY238" s="9">
        <v>0</v>
      </c>
      <c r="BZ238" s="9">
        <v>632701</v>
      </c>
      <c r="CA238" s="9">
        <v>0</v>
      </c>
      <c r="CB238" s="9">
        <v>3331774</v>
      </c>
      <c r="CC238" s="9">
        <v>0</v>
      </c>
      <c r="CD238" s="9">
        <v>3331774</v>
      </c>
      <c r="CE238" s="9">
        <v>792</v>
      </c>
      <c r="CF238" s="9">
        <v>0</v>
      </c>
      <c r="CG238" s="9">
        <v>792</v>
      </c>
      <c r="CH238" s="9">
        <v>7811370.46</v>
      </c>
      <c r="CI238" s="9">
        <v>1118527.86</v>
      </c>
      <c r="CJ238" s="9">
        <v>0</v>
      </c>
      <c r="CK238" s="9">
        <v>8929898.32</v>
      </c>
      <c r="CL238" s="9">
        <v>11275.12</v>
      </c>
      <c r="CM238" s="9"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3452.22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9">
        <v>3750083.49</v>
      </c>
      <c r="DB238" s="9">
        <v>0</v>
      </c>
      <c r="DC238" s="9">
        <v>0</v>
      </c>
      <c r="DD238" s="9">
        <v>0</v>
      </c>
      <c r="DE238" s="9">
        <v>0</v>
      </c>
      <c r="DF238" s="9">
        <v>3750083.49</v>
      </c>
      <c r="DG238" s="9">
        <v>3375075.1410000003</v>
      </c>
      <c r="DH238" s="9">
        <v>0</v>
      </c>
      <c r="DI238" s="9">
        <v>3375075.1410000003</v>
      </c>
      <c r="DJ238" s="9">
        <v>640919</v>
      </c>
      <c r="DK238" s="9">
        <v>640919</v>
      </c>
      <c r="DL238" s="9">
        <v>0</v>
      </c>
      <c r="DM238" s="9">
        <v>-8218</v>
      </c>
      <c r="DN238" s="9">
        <v>0</v>
      </c>
      <c r="DO238" s="9">
        <v>632701</v>
      </c>
      <c r="DP238">
        <v>3871</v>
      </c>
      <c r="DQ238">
        <f t="shared" si="3"/>
        <v>0</v>
      </c>
    </row>
    <row r="239" spans="1:121" ht="15">
      <c r="A239" s="9">
        <v>3892</v>
      </c>
      <c r="B239" s="9" t="s">
        <v>392</v>
      </c>
      <c r="C239" s="9">
        <v>6329</v>
      </c>
      <c r="D239" s="9">
        <v>6308</v>
      </c>
      <c r="E239" s="9">
        <v>12637</v>
      </c>
      <c r="F239" s="9">
        <v>6319</v>
      </c>
      <c r="G239" s="9">
        <v>158</v>
      </c>
      <c r="H239" s="9">
        <v>0</v>
      </c>
      <c r="I239" s="9">
        <v>6477</v>
      </c>
      <c r="J239" s="9">
        <v>68179191.12</v>
      </c>
      <c r="K239" s="9">
        <v>29830391.37</v>
      </c>
      <c r="L239" s="9">
        <v>32534228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5814571.75</v>
      </c>
      <c r="S239" s="9">
        <v>66018541.93</v>
      </c>
      <c r="T239" s="9">
        <v>0</v>
      </c>
      <c r="U239" s="9">
        <v>0</v>
      </c>
      <c r="V239" s="9">
        <v>8763.66</v>
      </c>
      <c r="W239" s="9">
        <v>66009778.27</v>
      </c>
      <c r="X239" s="9">
        <v>5814571.75</v>
      </c>
      <c r="Y239" s="9">
        <v>0</v>
      </c>
      <c r="Z239" s="9">
        <v>60195206.52</v>
      </c>
      <c r="AA239" s="9">
        <v>2077728.69</v>
      </c>
      <c r="AB239" s="9">
        <v>0</v>
      </c>
      <c r="AC239" s="9">
        <v>2076995</v>
      </c>
      <c r="AD239" s="9">
        <v>0</v>
      </c>
      <c r="AE239" s="9">
        <v>0</v>
      </c>
      <c r="AF239" s="9">
        <v>733.69</v>
      </c>
      <c r="AG239" s="9">
        <v>2491595</v>
      </c>
      <c r="AH239" s="9">
        <v>528718.91</v>
      </c>
      <c r="AI239" s="9">
        <v>0</v>
      </c>
      <c r="AJ239" s="9">
        <v>0</v>
      </c>
      <c r="AK239" s="9">
        <v>3019580.22</v>
      </c>
      <c r="AL239" s="9">
        <v>63214786.74</v>
      </c>
      <c r="AM239" s="9">
        <v>0</v>
      </c>
      <c r="AN239" s="9">
        <v>0</v>
      </c>
      <c r="AO239" s="9">
        <v>63214786.74</v>
      </c>
      <c r="AP239" s="9">
        <v>63214786.74</v>
      </c>
      <c r="AQ239" s="9">
        <v>1000</v>
      </c>
      <c r="AR239" s="9">
        <v>6477000</v>
      </c>
      <c r="AS239" s="9">
        <v>6477000</v>
      </c>
      <c r="AT239" s="9">
        <v>9498</v>
      </c>
      <c r="AU239" s="9">
        <v>61518546</v>
      </c>
      <c r="AV239" s="9">
        <v>55041546</v>
      </c>
      <c r="AW239" s="9">
        <v>1696240.740000002</v>
      </c>
      <c r="AX239" s="9">
        <v>578615</v>
      </c>
      <c r="AY239" s="9">
        <v>3747691188</v>
      </c>
      <c r="AZ239" s="9">
        <v>1930000</v>
      </c>
      <c r="BA239" s="9">
        <v>12500610000</v>
      </c>
      <c r="BB239" s="9">
        <v>0.00051813</v>
      </c>
      <c r="BC239" s="9">
        <v>8752918812</v>
      </c>
      <c r="BD239" s="9">
        <v>4535149.82</v>
      </c>
      <c r="BE239" s="9">
        <v>968209</v>
      </c>
      <c r="BF239" s="9">
        <v>6271089693</v>
      </c>
      <c r="BG239" s="9">
        <v>0.00877703</v>
      </c>
      <c r="BH239" s="9">
        <v>2523398505</v>
      </c>
      <c r="BI239" s="9">
        <v>22147944.38</v>
      </c>
      <c r="BJ239" s="9">
        <v>564023</v>
      </c>
      <c r="BK239" s="9">
        <v>3653176971</v>
      </c>
      <c r="BL239" s="9">
        <v>0.00046432</v>
      </c>
      <c r="BM239" s="9">
        <v>-94514217</v>
      </c>
      <c r="BN239" s="9">
        <v>-43884.84</v>
      </c>
      <c r="BO239" s="9">
        <v>26639209</v>
      </c>
      <c r="BP239" s="9">
        <v>0</v>
      </c>
      <c r="BQ239" s="9">
        <v>0</v>
      </c>
      <c r="BR239" s="9">
        <v>-341573</v>
      </c>
      <c r="BS239" s="9">
        <v>-184</v>
      </c>
      <c r="BT239" s="9">
        <v>0</v>
      </c>
      <c r="BU239" s="9">
        <v>26297452</v>
      </c>
      <c r="BV239" s="9">
        <v>3016229</v>
      </c>
      <c r="BW239" s="9">
        <v>0</v>
      </c>
      <c r="BX239" s="9">
        <v>-38675</v>
      </c>
      <c r="BY239" s="9">
        <v>0</v>
      </c>
      <c r="BZ239" s="9">
        <v>2977554</v>
      </c>
      <c r="CA239" s="9">
        <v>3</v>
      </c>
      <c r="CB239" s="9">
        <v>29275009</v>
      </c>
      <c r="CC239" s="9">
        <v>0</v>
      </c>
      <c r="CD239" s="9">
        <v>29275009</v>
      </c>
      <c r="CE239" s="9">
        <v>6477</v>
      </c>
      <c r="CF239" s="9">
        <v>0</v>
      </c>
      <c r="CG239" s="9">
        <v>6477</v>
      </c>
      <c r="CH239" s="9">
        <v>60195206.52</v>
      </c>
      <c r="CI239" s="9">
        <v>3019580.22</v>
      </c>
      <c r="CJ239" s="9">
        <v>0</v>
      </c>
      <c r="CK239" s="9">
        <v>63214786.74</v>
      </c>
      <c r="CL239" s="9">
        <v>9759.89</v>
      </c>
      <c r="CM239" s="9">
        <v>0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4112.89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  <c r="DA239" s="9">
        <v>32950487.55</v>
      </c>
      <c r="DB239" s="9">
        <v>0</v>
      </c>
      <c r="DC239" s="9">
        <v>0</v>
      </c>
      <c r="DD239" s="9">
        <v>0</v>
      </c>
      <c r="DE239" s="9">
        <v>0</v>
      </c>
      <c r="DF239" s="9">
        <v>32950487.55</v>
      </c>
      <c r="DG239" s="9">
        <v>29655438.795</v>
      </c>
      <c r="DH239" s="9">
        <v>0</v>
      </c>
      <c r="DI239" s="9">
        <v>29655438.795</v>
      </c>
      <c r="DJ239" s="9">
        <v>3016229</v>
      </c>
      <c r="DK239" s="9">
        <v>3016229</v>
      </c>
      <c r="DL239" s="9">
        <v>0</v>
      </c>
      <c r="DM239" s="9">
        <v>-38675</v>
      </c>
      <c r="DN239" s="9">
        <v>0</v>
      </c>
      <c r="DO239" s="9">
        <v>2977554</v>
      </c>
      <c r="DP239">
        <v>3892</v>
      </c>
      <c r="DQ239">
        <f t="shared" si="3"/>
        <v>0</v>
      </c>
    </row>
    <row r="240" spans="1:121" ht="15">
      <c r="A240" s="9">
        <v>3899</v>
      </c>
      <c r="B240" s="9" t="s">
        <v>393</v>
      </c>
      <c r="C240" s="9">
        <v>976</v>
      </c>
      <c r="D240" s="9">
        <v>985</v>
      </c>
      <c r="E240" s="9">
        <v>1961</v>
      </c>
      <c r="F240" s="9">
        <v>981</v>
      </c>
      <c r="G240" s="9">
        <v>35</v>
      </c>
      <c r="H240" s="9">
        <v>-1</v>
      </c>
      <c r="I240" s="9">
        <v>1015</v>
      </c>
      <c r="J240" s="9">
        <v>10802793.43</v>
      </c>
      <c r="K240" s="9">
        <v>3234560.36</v>
      </c>
      <c r="L240" s="9">
        <v>6415539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1152694.07</v>
      </c>
      <c r="S240" s="9">
        <v>10312369.57</v>
      </c>
      <c r="T240" s="9">
        <v>0</v>
      </c>
      <c r="U240" s="9">
        <v>0</v>
      </c>
      <c r="V240" s="9">
        <v>359.47</v>
      </c>
      <c r="W240" s="9">
        <v>10312010.1</v>
      </c>
      <c r="X240" s="9">
        <v>1152694.07</v>
      </c>
      <c r="Y240" s="9">
        <v>0</v>
      </c>
      <c r="Z240" s="9">
        <v>9159316.03</v>
      </c>
      <c r="AA240" s="9">
        <v>667019.77</v>
      </c>
      <c r="AB240" s="9">
        <v>0</v>
      </c>
      <c r="AC240" s="9">
        <v>665705</v>
      </c>
      <c r="AD240" s="9">
        <v>0</v>
      </c>
      <c r="AE240" s="9">
        <v>0</v>
      </c>
      <c r="AF240" s="9">
        <v>1314.77</v>
      </c>
      <c r="AG240" s="9">
        <v>671971.67</v>
      </c>
      <c r="AH240" s="9">
        <v>0</v>
      </c>
      <c r="AI240" s="9">
        <v>0</v>
      </c>
      <c r="AJ240" s="9">
        <v>0</v>
      </c>
      <c r="AK240" s="9">
        <v>670656.9</v>
      </c>
      <c r="AL240" s="9">
        <v>9829972.93</v>
      </c>
      <c r="AM240" s="9">
        <v>0</v>
      </c>
      <c r="AN240" s="9">
        <v>0</v>
      </c>
      <c r="AO240" s="9">
        <v>9829972.93</v>
      </c>
      <c r="AP240" s="9">
        <v>9829972.93</v>
      </c>
      <c r="AQ240" s="9">
        <v>1000</v>
      </c>
      <c r="AR240" s="9">
        <v>1015000</v>
      </c>
      <c r="AS240" s="9">
        <v>1015000</v>
      </c>
      <c r="AT240" s="9">
        <v>9498</v>
      </c>
      <c r="AU240" s="9">
        <v>9640470</v>
      </c>
      <c r="AV240" s="9">
        <v>8625470</v>
      </c>
      <c r="AW240" s="9">
        <v>189502.9299999997</v>
      </c>
      <c r="AX240" s="9">
        <v>440395</v>
      </c>
      <c r="AY240" s="9">
        <v>447000588</v>
      </c>
      <c r="AZ240" s="9">
        <v>1930000</v>
      </c>
      <c r="BA240" s="9">
        <v>1958950000</v>
      </c>
      <c r="BB240" s="9">
        <v>0.00051813</v>
      </c>
      <c r="BC240" s="9">
        <v>1511949412</v>
      </c>
      <c r="BD240" s="9">
        <v>783386.35</v>
      </c>
      <c r="BE240" s="9">
        <v>968209</v>
      </c>
      <c r="BF240" s="9">
        <v>982732135</v>
      </c>
      <c r="BG240" s="9">
        <v>0.00877703</v>
      </c>
      <c r="BH240" s="9">
        <v>535731547</v>
      </c>
      <c r="BI240" s="9">
        <v>4702131.86</v>
      </c>
      <c r="BJ240" s="9">
        <v>564023</v>
      </c>
      <c r="BK240" s="9">
        <v>572483345</v>
      </c>
      <c r="BL240" s="9">
        <v>0.00033102</v>
      </c>
      <c r="BM240" s="9">
        <v>125482757</v>
      </c>
      <c r="BN240" s="9">
        <v>41537.3</v>
      </c>
      <c r="BO240" s="9">
        <v>5527056</v>
      </c>
      <c r="BP240" s="9">
        <v>0</v>
      </c>
      <c r="BQ240" s="9">
        <v>0</v>
      </c>
      <c r="BR240" s="9">
        <v>-70869</v>
      </c>
      <c r="BS240" s="9">
        <v>-22</v>
      </c>
      <c r="BT240" s="9">
        <v>0</v>
      </c>
      <c r="BU240" s="9">
        <v>5456165</v>
      </c>
      <c r="BV240" s="9">
        <v>323159</v>
      </c>
      <c r="BW240" s="9">
        <v>0</v>
      </c>
      <c r="BX240" s="9">
        <v>-4144</v>
      </c>
      <c r="BY240" s="9">
        <v>0</v>
      </c>
      <c r="BZ240" s="9">
        <v>319015</v>
      </c>
      <c r="CA240" s="9">
        <v>1</v>
      </c>
      <c r="CB240" s="9">
        <v>5775181</v>
      </c>
      <c r="CC240" s="9">
        <v>0</v>
      </c>
      <c r="CD240" s="9">
        <v>5775181</v>
      </c>
      <c r="CE240" s="9">
        <v>1015</v>
      </c>
      <c r="CF240" s="9">
        <v>0</v>
      </c>
      <c r="CG240" s="9">
        <v>1015</v>
      </c>
      <c r="CH240" s="9">
        <v>9159316.03</v>
      </c>
      <c r="CI240" s="9">
        <v>670656.9</v>
      </c>
      <c r="CJ240" s="9">
        <v>0</v>
      </c>
      <c r="CK240" s="9">
        <v>9829972.93</v>
      </c>
      <c r="CL240" s="9">
        <v>9684.7</v>
      </c>
      <c r="CM240" s="9"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5445.37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9">
        <v>6500238.26</v>
      </c>
      <c r="DB240" s="9">
        <v>0</v>
      </c>
      <c r="DC240" s="9">
        <v>0</v>
      </c>
      <c r="DD240" s="9">
        <v>0</v>
      </c>
      <c r="DE240" s="9">
        <v>0</v>
      </c>
      <c r="DF240" s="9">
        <v>6500238.26</v>
      </c>
      <c r="DG240" s="9">
        <v>5850214.434</v>
      </c>
      <c r="DH240" s="9">
        <v>0</v>
      </c>
      <c r="DI240" s="9">
        <v>5850214.434</v>
      </c>
      <c r="DJ240" s="9">
        <v>323159</v>
      </c>
      <c r="DK240" s="9">
        <v>323159</v>
      </c>
      <c r="DL240" s="9">
        <v>0</v>
      </c>
      <c r="DM240" s="9">
        <v>-4144</v>
      </c>
      <c r="DN240" s="9">
        <v>0</v>
      </c>
      <c r="DO240" s="9">
        <v>319015</v>
      </c>
      <c r="DP240">
        <v>3899</v>
      </c>
      <c r="DQ240">
        <f t="shared" si="3"/>
        <v>0</v>
      </c>
    </row>
    <row r="241" spans="1:121" ht="15">
      <c r="A241" s="9">
        <v>3906</v>
      </c>
      <c r="B241" s="9" t="s">
        <v>394</v>
      </c>
      <c r="C241" s="9">
        <v>1281</v>
      </c>
      <c r="D241" s="9">
        <v>1288</v>
      </c>
      <c r="E241" s="9">
        <v>2569</v>
      </c>
      <c r="F241" s="9">
        <v>1285</v>
      </c>
      <c r="G241" s="9">
        <v>54</v>
      </c>
      <c r="H241" s="9">
        <v>0</v>
      </c>
      <c r="I241" s="9">
        <v>1339</v>
      </c>
      <c r="J241" s="9">
        <v>14701026.36</v>
      </c>
      <c r="K241" s="9">
        <v>9037743.61</v>
      </c>
      <c r="L241" s="9">
        <v>3949464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1713818.75</v>
      </c>
      <c r="S241" s="9">
        <v>14220005.65</v>
      </c>
      <c r="T241" s="9">
        <v>0</v>
      </c>
      <c r="U241" s="9">
        <v>0</v>
      </c>
      <c r="V241" s="9">
        <v>1653.43</v>
      </c>
      <c r="W241" s="9">
        <v>14218352.22</v>
      </c>
      <c r="X241" s="9">
        <v>1713818.75</v>
      </c>
      <c r="Y241" s="9">
        <v>0</v>
      </c>
      <c r="Z241" s="9">
        <v>12504533.47</v>
      </c>
      <c r="AA241" s="9">
        <v>1665405.1</v>
      </c>
      <c r="AB241" s="9">
        <v>0</v>
      </c>
      <c r="AC241" s="9">
        <v>1664981</v>
      </c>
      <c r="AD241" s="9">
        <v>0</v>
      </c>
      <c r="AE241" s="9">
        <v>0</v>
      </c>
      <c r="AF241" s="9">
        <v>424.1</v>
      </c>
      <c r="AG241" s="9">
        <v>1688505.2</v>
      </c>
      <c r="AH241" s="9">
        <v>0</v>
      </c>
      <c r="AI241" s="9">
        <v>0</v>
      </c>
      <c r="AJ241" s="9">
        <v>0</v>
      </c>
      <c r="AK241" s="9">
        <v>1688081.1</v>
      </c>
      <c r="AL241" s="9">
        <v>14192614.57</v>
      </c>
      <c r="AM241" s="9">
        <v>0</v>
      </c>
      <c r="AN241" s="9">
        <v>0</v>
      </c>
      <c r="AO241" s="9">
        <v>14192614.57</v>
      </c>
      <c r="AP241" s="9">
        <v>14192614.57</v>
      </c>
      <c r="AQ241" s="9">
        <v>1000</v>
      </c>
      <c r="AR241" s="9">
        <v>1339000</v>
      </c>
      <c r="AS241" s="9">
        <v>1339000</v>
      </c>
      <c r="AT241" s="9">
        <v>9498</v>
      </c>
      <c r="AU241" s="9">
        <v>12717822</v>
      </c>
      <c r="AV241" s="9">
        <v>11378822</v>
      </c>
      <c r="AW241" s="9">
        <v>1474792.5700000003</v>
      </c>
      <c r="AX241" s="9">
        <v>798594</v>
      </c>
      <c r="AY241" s="9">
        <v>1069317149</v>
      </c>
      <c r="AZ241" s="9">
        <v>1930000</v>
      </c>
      <c r="BA241" s="9">
        <v>2584270000</v>
      </c>
      <c r="BB241" s="9">
        <v>0.00051813</v>
      </c>
      <c r="BC241" s="9">
        <v>1514952851</v>
      </c>
      <c r="BD241" s="9">
        <v>784942.52</v>
      </c>
      <c r="BE241" s="9">
        <v>968209</v>
      </c>
      <c r="BF241" s="9">
        <v>1296431851</v>
      </c>
      <c r="BG241" s="9">
        <v>0.00877703</v>
      </c>
      <c r="BH241" s="9">
        <v>227114702</v>
      </c>
      <c r="BI241" s="9">
        <v>1993392.55</v>
      </c>
      <c r="BJ241" s="9">
        <v>564023</v>
      </c>
      <c r="BK241" s="9">
        <v>755226797</v>
      </c>
      <c r="BL241" s="9">
        <v>0.00195278</v>
      </c>
      <c r="BM241" s="9">
        <v>-314090352</v>
      </c>
      <c r="BN241" s="9">
        <v>-613349.36</v>
      </c>
      <c r="BO241" s="9">
        <v>2164986</v>
      </c>
      <c r="BP241" s="9">
        <v>0</v>
      </c>
      <c r="BQ241" s="9">
        <v>0</v>
      </c>
      <c r="BR241" s="9">
        <v>-27760</v>
      </c>
      <c r="BS241" s="9">
        <v>-57</v>
      </c>
      <c r="BT241" s="9">
        <v>0</v>
      </c>
      <c r="BU241" s="9">
        <v>2137169</v>
      </c>
      <c r="BV241" s="9">
        <v>1436474</v>
      </c>
      <c r="BW241" s="9">
        <v>0</v>
      </c>
      <c r="BX241" s="9">
        <v>-18419</v>
      </c>
      <c r="BY241" s="9">
        <v>0</v>
      </c>
      <c r="BZ241" s="9">
        <v>1418055</v>
      </c>
      <c r="CA241" s="9">
        <v>1</v>
      </c>
      <c r="CB241" s="9">
        <v>3555225</v>
      </c>
      <c r="CC241" s="9">
        <v>0</v>
      </c>
      <c r="CD241" s="9">
        <v>3555225</v>
      </c>
      <c r="CE241" s="9">
        <v>1339</v>
      </c>
      <c r="CF241" s="9">
        <v>0</v>
      </c>
      <c r="CG241" s="9">
        <v>1339</v>
      </c>
      <c r="CH241" s="9">
        <v>12504533.47</v>
      </c>
      <c r="CI241" s="9">
        <v>1688081.1</v>
      </c>
      <c r="CJ241" s="9">
        <v>0</v>
      </c>
      <c r="CK241" s="9">
        <v>14192614.57</v>
      </c>
      <c r="CL241" s="9">
        <v>10599.41</v>
      </c>
      <c r="CM241" s="9"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1616.87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9">
        <v>0</v>
      </c>
      <c r="DA241" s="9">
        <v>4001622.08</v>
      </c>
      <c r="DB241" s="9">
        <v>0</v>
      </c>
      <c r="DC241" s="9">
        <v>0</v>
      </c>
      <c r="DD241" s="9">
        <v>0</v>
      </c>
      <c r="DE241" s="9">
        <v>0</v>
      </c>
      <c r="DF241" s="9">
        <v>4001622.08</v>
      </c>
      <c r="DG241" s="9">
        <v>3601459.872</v>
      </c>
      <c r="DH241" s="9">
        <v>0</v>
      </c>
      <c r="DI241" s="9">
        <v>3601459.872</v>
      </c>
      <c r="DJ241" s="9">
        <v>1436474</v>
      </c>
      <c r="DK241" s="9">
        <v>1436474</v>
      </c>
      <c r="DL241" s="9">
        <v>0</v>
      </c>
      <c r="DM241" s="9">
        <v>-18419</v>
      </c>
      <c r="DN241" s="9">
        <v>0</v>
      </c>
      <c r="DO241" s="9">
        <v>1418055</v>
      </c>
      <c r="DP241">
        <v>3906</v>
      </c>
      <c r="DQ241">
        <f t="shared" si="3"/>
        <v>0</v>
      </c>
    </row>
    <row r="242" spans="1:121" ht="15">
      <c r="A242" s="9">
        <v>3913</v>
      </c>
      <c r="B242" s="9" t="s">
        <v>395</v>
      </c>
      <c r="C242" s="9">
        <v>200</v>
      </c>
      <c r="D242" s="9">
        <v>205</v>
      </c>
      <c r="E242" s="9">
        <v>405</v>
      </c>
      <c r="F242" s="9">
        <v>203</v>
      </c>
      <c r="G242" s="9">
        <v>0</v>
      </c>
      <c r="H242" s="9">
        <v>0</v>
      </c>
      <c r="I242" s="9">
        <v>203</v>
      </c>
      <c r="J242" s="9">
        <v>2455226.02</v>
      </c>
      <c r="K242" s="9">
        <v>1064775</v>
      </c>
      <c r="L242" s="9">
        <v>1072794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317657.02</v>
      </c>
      <c r="S242" s="9">
        <v>2450351.02</v>
      </c>
      <c r="T242" s="9">
        <v>0</v>
      </c>
      <c r="U242" s="9">
        <v>0</v>
      </c>
      <c r="V242" s="9">
        <v>0</v>
      </c>
      <c r="W242" s="9">
        <v>2450351.02</v>
      </c>
      <c r="X242" s="9">
        <v>317657.02</v>
      </c>
      <c r="Y242" s="9">
        <v>0</v>
      </c>
      <c r="Z242" s="9">
        <v>2132694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2132694</v>
      </c>
      <c r="AM242" s="9">
        <v>0</v>
      </c>
      <c r="AN242" s="9">
        <v>0</v>
      </c>
      <c r="AO242" s="9">
        <v>2132694</v>
      </c>
      <c r="AP242" s="9">
        <v>2132694</v>
      </c>
      <c r="AQ242" s="9">
        <v>1000</v>
      </c>
      <c r="AR242" s="9">
        <v>203000</v>
      </c>
      <c r="AS242" s="9">
        <v>203000</v>
      </c>
      <c r="AT242" s="9">
        <v>9498</v>
      </c>
      <c r="AU242" s="9">
        <v>1928094</v>
      </c>
      <c r="AV242" s="9">
        <v>1725094</v>
      </c>
      <c r="AW242" s="9">
        <v>204600</v>
      </c>
      <c r="AX242" s="9">
        <v>933515</v>
      </c>
      <c r="AY242" s="9">
        <v>189503452</v>
      </c>
      <c r="AZ242" s="9">
        <v>2895000</v>
      </c>
      <c r="BA242" s="9">
        <v>587685000</v>
      </c>
      <c r="BB242" s="9">
        <v>0.00034542</v>
      </c>
      <c r="BC242" s="9">
        <v>398181548</v>
      </c>
      <c r="BD242" s="9">
        <v>137539.87</v>
      </c>
      <c r="BE242" s="9">
        <v>1452313</v>
      </c>
      <c r="BF242" s="9">
        <v>294819539</v>
      </c>
      <c r="BG242" s="9">
        <v>0.00585136</v>
      </c>
      <c r="BH242" s="9">
        <v>105316087</v>
      </c>
      <c r="BI242" s="9">
        <v>616242.34</v>
      </c>
      <c r="BJ242" s="9">
        <v>846034</v>
      </c>
      <c r="BK242" s="9">
        <v>171744902</v>
      </c>
      <c r="BL242" s="9">
        <v>0.0011913</v>
      </c>
      <c r="BM242" s="9">
        <v>-17758550</v>
      </c>
      <c r="BN242" s="9">
        <v>-21155.76</v>
      </c>
      <c r="BO242" s="9">
        <v>732626</v>
      </c>
      <c r="BP242" s="9">
        <v>0</v>
      </c>
      <c r="BQ242" s="9">
        <v>0</v>
      </c>
      <c r="BR242" s="9">
        <v>-9394</v>
      </c>
      <c r="BS242" s="9">
        <v>-7</v>
      </c>
      <c r="BT242" s="9">
        <v>0</v>
      </c>
      <c r="BU242" s="9">
        <v>723225</v>
      </c>
      <c r="BV242" s="9">
        <v>245623</v>
      </c>
      <c r="BW242" s="9">
        <v>0</v>
      </c>
      <c r="BX242" s="9">
        <v>-3149</v>
      </c>
      <c r="BY242" s="9">
        <v>0</v>
      </c>
      <c r="BZ242" s="9">
        <v>242474</v>
      </c>
      <c r="CA242" s="9">
        <v>0</v>
      </c>
      <c r="CB242" s="9">
        <v>965699</v>
      </c>
      <c r="CC242" s="9">
        <v>0</v>
      </c>
      <c r="CD242" s="9">
        <v>965699</v>
      </c>
      <c r="CE242" s="9">
        <v>203</v>
      </c>
      <c r="CF242" s="9">
        <v>0</v>
      </c>
      <c r="CG242" s="9">
        <v>203</v>
      </c>
      <c r="CH242" s="9">
        <v>2132694</v>
      </c>
      <c r="CI242" s="9">
        <v>0</v>
      </c>
      <c r="CJ242" s="9">
        <v>0</v>
      </c>
      <c r="CK242" s="9">
        <v>2132694</v>
      </c>
      <c r="CL242" s="9">
        <v>10505.88</v>
      </c>
      <c r="CM242" s="9"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3609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9">
        <v>1086943.29</v>
      </c>
      <c r="DB242" s="9">
        <v>0</v>
      </c>
      <c r="DC242" s="9">
        <v>0</v>
      </c>
      <c r="DD242" s="9">
        <v>0</v>
      </c>
      <c r="DE242" s="9">
        <v>0</v>
      </c>
      <c r="DF242" s="9">
        <v>1086943.29</v>
      </c>
      <c r="DG242" s="9">
        <v>978248.961</v>
      </c>
      <c r="DH242" s="9">
        <v>0</v>
      </c>
      <c r="DI242" s="9">
        <v>978248.961</v>
      </c>
      <c r="DJ242" s="9">
        <v>245623</v>
      </c>
      <c r="DK242" s="9">
        <v>245623</v>
      </c>
      <c r="DL242" s="9">
        <v>0</v>
      </c>
      <c r="DM242" s="9">
        <v>-3149</v>
      </c>
      <c r="DN242" s="9">
        <v>0</v>
      </c>
      <c r="DO242" s="9">
        <v>242474</v>
      </c>
      <c r="DP242">
        <v>3913</v>
      </c>
      <c r="DQ242">
        <f t="shared" si="3"/>
        <v>0</v>
      </c>
    </row>
    <row r="243" spans="1:121" ht="15">
      <c r="A243" s="9">
        <v>3920</v>
      </c>
      <c r="B243" s="9" t="s">
        <v>396</v>
      </c>
      <c r="C243" s="9">
        <v>293</v>
      </c>
      <c r="D243" s="9">
        <v>294</v>
      </c>
      <c r="E243" s="9">
        <v>587</v>
      </c>
      <c r="F243" s="9">
        <v>294</v>
      </c>
      <c r="G243" s="9">
        <v>5</v>
      </c>
      <c r="H243" s="9">
        <v>0</v>
      </c>
      <c r="I243" s="9">
        <v>299</v>
      </c>
      <c r="J243" s="9">
        <v>4079538.5</v>
      </c>
      <c r="K243" s="9">
        <v>2526653.26</v>
      </c>
      <c r="L243" s="9">
        <v>786561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766324.24</v>
      </c>
      <c r="S243" s="9">
        <v>4152238.25</v>
      </c>
      <c r="T243" s="9">
        <v>0</v>
      </c>
      <c r="U243" s="9">
        <v>0</v>
      </c>
      <c r="V243" s="9">
        <v>0</v>
      </c>
      <c r="W243" s="9">
        <v>4152238.25</v>
      </c>
      <c r="X243" s="9">
        <v>766324.24</v>
      </c>
      <c r="Y243" s="9">
        <v>0</v>
      </c>
      <c r="Z243" s="9">
        <v>3385914.01</v>
      </c>
      <c r="AA243" s="9">
        <v>350199.56</v>
      </c>
      <c r="AB243" s="9">
        <v>0</v>
      </c>
      <c r="AC243" s="9">
        <v>349316</v>
      </c>
      <c r="AD243" s="9">
        <v>0</v>
      </c>
      <c r="AE243" s="9">
        <v>0</v>
      </c>
      <c r="AF243" s="9">
        <v>883.56</v>
      </c>
      <c r="AG243" s="9">
        <v>347331.99</v>
      </c>
      <c r="AH243" s="9">
        <v>0</v>
      </c>
      <c r="AI243" s="9">
        <v>0</v>
      </c>
      <c r="AJ243" s="9">
        <v>0</v>
      </c>
      <c r="AK243" s="9">
        <v>346448.43</v>
      </c>
      <c r="AL243" s="9">
        <v>3732362.44</v>
      </c>
      <c r="AM243" s="9">
        <v>0</v>
      </c>
      <c r="AN243" s="9">
        <v>0</v>
      </c>
      <c r="AO243" s="9">
        <v>3732362.44</v>
      </c>
      <c r="AP243" s="9">
        <v>3732362.44</v>
      </c>
      <c r="AQ243" s="9">
        <v>1000</v>
      </c>
      <c r="AR243" s="9">
        <v>299000</v>
      </c>
      <c r="AS243" s="9">
        <v>299000</v>
      </c>
      <c r="AT243" s="9">
        <v>9498</v>
      </c>
      <c r="AU243" s="9">
        <v>2839902</v>
      </c>
      <c r="AV243" s="9">
        <v>2540902</v>
      </c>
      <c r="AW243" s="9">
        <v>892460.44</v>
      </c>
      <c r="AX243" s="9">
        <v>932292</v>
      </c>
      <c r="AY243" s="9">
        <v>278755379</v>
      </c>
      <c r="AZ243" s="9">
        <v>1930000</v>
      </c>
      <c r="BA243" s="9">
        <v>577070000</v>
      </c>
      <c r="BB243" s="9">
        <v>0.00051813</v>
      </c>
      <c r="BC243" s="9">
        <v>298314621</v>
      </c>
      <c r="BD243" s="9">
        <v>154565.75</v>
      </c>
      <c r="BE243" s="9">
        <v>968209</v>
      </c>
      <c r="BF243" s="9">
        <v>289494491</v>
      </c>
      <c r="BG243" s="9">
        <v>0.00877703</v>
      </c>
      <c r="BH243" s="9">
        <v>10739112</v>
      </c>
      <c r="BI243" s="9">
        <v>94257.51</v>
      </c>
      <c r="BJ243" s="9">
        <v>564023</v>
      </c>
      <c r="BK243" s="9">
        <v>168642877</v>
      </c>
      <c r="BL243" s="9">
        <v>0.00529201</v>
      </c>
      <c r="BM243" s="9">
        <v>-110112502</v>
      </c>
      <c r="BN243" s="9">
        <v>-582716.46</v>
      </c>
      <c r="BO243" s="9">
        <v>154566</v>
      </c>
      <c r="BP243" s="9">
        <v>0</v>
      </c>
      <c r="BQ243" s="9">
        <v>0</v>
      </c>
      <c r="BR243" s="9">
        <v>-1982</v>
      </c>
      <c r="BS243" s="9">
        <v>-13</v>
      </c>
      <c r="BT243" s="9">
        <v>0</v>
      </c>
      <c r="BU243" s="9">
        <v>152571</v>
      </c>
      <c r="BV243" s="9">
        <v>530386</v>
      </c>
      <c r="BW243" s="9">
        <v>0</v>
      </c>
      <c r="BX243" s="9">
        <v>-6801</v>
      </c>
      <c r="BY243" s="9">
        <v>13</v>
      </c>
      <c r="BZ243" s="9">
        <v>523598</v>
      </c>
      <c r="CA243" s="9">
        <v>0</v>
      </c>
      <c r="CB243" s="9">
        <v>676169</v>
      </c>
      <c r="CC243" s="9">
        <v>0</v>
      </c>
      <c r="CD243" s="9">
        <v>676169</v>
      </c>
      <c r="CE243" s="9">
        <v>299</v>
      </c>
      <c r="CF243" s="9">
        <v>0</v>
      </c>
      <c r="CG243" s="9">
        <v>299</v>
      </c>
      <c r="CH243" s="9">
        <v>3385914.01</v>
      </c>
      <c r="CI243" s="9">
        <v>346448.43</v>
      </c>
      <c r="CJ243" s="9">
        <v>0</v>
      </c>
      <c r="CK243" s="9">
        <v>3732362.44</v>
      </c>
      <c r="CL243" s="9">
        <v>12482.82</v>
      </c>
      <c r="CM243" s="9">
        <v>0</v>
      </c>
      <c r="CN243" s="9">
        <v>0</v>
      </c>
      <c r="CO243" s="9">
        <v>0</v>
      </c>
      <c r="CP243" s="9">
        <v>0</v>
      </c>
      <c r="CQ243" s="9">
        <v>0</v>
      </c>
      <c r="CR243" s="9">
        <v>0</v>
      </c>
      <c r="CS243" s="9">
        <v>516.94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9">
        <v>0</v>
      </c>
      <c r="DA243" s="9">
        <v>754587.99</v>
      </c>
      <c r="DB243" s="9">
        <v>6469.91</v>
      </c>
      <c r="DC243" s="9">
        <v>0</v>
      </c>
      <c r="DD243" s="9">
        <v>0</v>
      </c>
      <c r="DE243" s="9">
        <v>0</v>
      </c>
      <c r="DF243" s="9">
        <v>761057.9</v>
      </c>
      <c r="DG243" s="9">
        <v>684952.11</v>
      </c>
      <c r="DH243" s="9">
        <v>0</v>
      </c>
      <c r="DI243" s="9">
        <v>684952.11</v>
      </c>
      <c r="DJ243" s="9">
        <v>530386</v>
      </c>
      <c r="DK243" s="9">
        <v>530386</v>
      </c>
      <c r="DL243" s="9">
        <v>0</v>
      </c>
      <c r="DM243" s="9">
        <v>-6801</v>
      </c>
      <c r="DN243" s="9">
        <v>13</v>
      </c>
      <c r="DO243" s="9">
        <v>523598</v>
      </c>
      <c r="DP243">
        <v>3920</v>
      </c>
      <c r="DQ243">
        <f t="shared" si="3"/>
        <v>0</v>
      </c>
    </row>
    <row r="244" spans="1:121" ht="15">
      <c r="A244" s="9">
        <v>3925</v>
      </c>
      <c r="B244" s="9" t="s">
        <v>397</v>
      </c>
      <c r="C244" s="9">
        <v>4580.6</v>
      </c>
      <c r="D244" s="9">
        <v>4609.6</v>
      </c>
      <c r="E244" s="9">
        <v>9190.2</v>
      </c>
      <c r="F244" s="9">
        <v>4595</v>
      </c>
      <c r="G244" s="9">
        <v>13</v>
      </c>
      <c r="H244" s="9">
        <v>0</v>
      </c>
      <c r="I244" s="9">
        <v>4608</v>
      </c>
      <c r="J244" s="9">
        <v>54099655.38</v>
      </c>
      <c r="K244" s="9">
        <v>40497520.51</v>
      </c>
      <c r="L244" s="9">
        <v>7301654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6300480.87</v>
      </c>
      <c r="S244" s="9">
        <v>51915497.53</v>
      </c>
      <c r="T244" s="9">
        <v>0</v>
      </c>
      <c r="U244" s="9">
        <v>0</v>
      </c>
      <c r="V244" s="9">
        <v>44959.75</v>
      </c>
      <c r="W244" s="9">
        <v>51870537.78</v>
      </c>
      <c r="X244" s="9">
        <v>6300480.87</v>
      </c>
      <c r="Y244" s="9">
        <v>0</v>
      </c>
      <c r="Z244" s="9">
        <v>45570056.91</v>
      </c>
      <c r="AA244" s="9">
        <v>30281121.86</v>
      </c>
      <c r="AB244" s="9">
        <v>0</v>
      </c>
      <c r="AC244" s="9">
        <v>5419904</v>
      </c>
      <c r="AD244" s="9">
        <v>0</v>
      </c>
      <c r="AE244" s="9">
        <v>24820000</v>
      </c>
      <c r="AF244" s="9">
        <v>41217.86</v>
      </c>
      <c r="AG244" s="9">
        <v>30140511.73</v>
      </c>
      <c r="AH244" s="9">
        <v>495000</v>
      </c>
      <c r="AI244" s="9">
        <v>25139496.35</v>
      </c>
      <c r="AJ244" s="9">
        <v>0</v>
      </c>
      <c r="AK244" s="9">
        <v>5454797.52</v>
      </c>
      <c r="AL244" s="9">
        <v>51024854.42999999</v>
      </c>
      <c r="AM244" s="9">
        <v>0</v>
      </c>
      <c r="AN244" s="9">
        <v>0</v>
      </c>
      <c r="AO244" s="9">
        <v>51024854.42999999</v>
      </c>
      <c r="AP244" s="9">
        <v>51024854.42999999</v>
      </c>
      <c r="AQ244" s="9">
        <v>1000</v>
      </c>
      <c r="AR244" s="9">
        <v>4608000</v>
      </c>
      <c r="AS244" s="9">
        <v>4608000</v>
      </c>
      <c r="AT244" s="9">
        <v>9498</v>
      </c>
      <c r="AU244" s="9">
        <v>43766784</v>
      </c>
      <c r="AV244" s="9">
        <v>39158784</v>
      </c>
      <c r="AW244" s="9">
        <v>7258070.429999992</v>
      </c>
      <c r="AX244" s="9">
        <v>961395</v>
      </c>
      <c r="AY244" s="9">
        <v>4430110037</v>
      </c>
      <c r="AZ244" s="9">
        <v>1930000</v>
      </c>
      <c r="BA244" s="9">
        <v>8893440000</v>
      </c>
      <c r="BB244" s="9">
        <v>0.00051813</v>
      </c>
      <c r="BC244" s="9">
        <v>4463329963</v>
      </c>
      <c r="BD244" s="9">
        <v>2312585.15</v>
      </c>
      <c r="BE244" s="9">
        <v>968209</v>
      </c>
      <c r="BF244" s="9">
        <v>4461507072</v>
      </c>
      <c r="BG244" s="9">
        <v>0.00877703</v>
      </c>
      <c r="BH244" s="9">
        <v>31397035</v>
      </c>
      <c r="BI244" s="9">
        <v>275572.72</v>
      </c>
      <c r="BJ244" s="9">
        <v>564023</v>
      </c>
      <c r="BK244" s="9">
        <v>2599017984</v>
      </c>
      <c r="BL244" s="9">
        <v>0.00279262</v>
      </c>
      <c r="BM244" s="9">
        <v>-1831092053</v>
      </c>
      <c r="BN244" s="9">
        <v>-5113544.29</v>
      </c>
      <c r="BO244" s="9">
        <v>2312585</v>
      </c>
      <c r="BP244" s="9">
        <v>0</v>
      </c>
      <c r="BQ244" s="9">
        <v>0</v>
      </c>
      <c r="BR244" s="9">
        <v>-29652</v>
      </c>
      <c r="BS244" s="9">
        <v>-203</v>
      </c>
      <c r="BT244" s="9">
        <v>0</v>
      </c>
      <c r="BU244" s="9">
        <v>2282730</v>
      </c>
      <c r="BV244" s="9">
        <v>4111810</v>
      </c>
      <c r="BW244" s="9">
        <v>0</v>
      </c>
      <c r="BX244" s="9">
        <v>-52722</v>
      </c>
      <c r="BY244" s="9">
        <v>0</v>
      </c>
      <c r="BZ244" s="9">
        <v>4059088</v>
      </c>
      <c r="CA244" s="9">
        <v>3</v>
      </c>
      <c r="CB244" s="9">
        <v>6341821</v>
      </c>
      <c r="CC244" s="9">
        <v>6</v>
      </c>
      <c r="CD244" s="9">
        <v>6341827</v>
      </c>
      <c r="CE244" s="9">
        <v>4608</v>
      </c>
      <c r="CF244" s="9">
        <v>26</v>
      </c>
      <c r="CG244" s="9">
        <v>4634</v>
      </c>
      <c r="CH244" s="9">
        <v>45570056.91</v>
      </c>
      <c r="CI244" s="9">
        <v>5454797.52</v>
      </c>
      <c r="CJ244" s="9">
        <v>354944</v>
      </c>
      <c r="CK244" s="9">
        <v>51379798.42999999</v>
      </c>
      <c r="CL244" s="9">
        <v>11087.57</v>
      </c>
      <c r="CM244" s="9">
        <v>288277</v>
      </c>
      <c r="CN244" s="9">
        <v>288277</v>
      </c>
      <c r="CO244" s="9">
        <v>0</v>
      </c>
      <c r="CP244" s="9">
        <v>-3696</v>
      </c>
      <c r="CQ244" s="9">
        <v>0</v>
      </c>
      <c r="CR244" s="9">
        <v>284581</v>
      </c>
      <c r="CS244" s="9">
        <v>501.86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9">
        <v>0</v>
      </c>
      <c r="DA244" s="9">
        <v>6778846.08</v>
      </c>
      <c r="DB244" s="9">
        <v>0</v>
      </c>
      <c r="DC244" s="9">
        <v>359370.47</v>
      </c>
      <c r="DD244" s="9">
        <v>0</v>
      </c>
      <c r="DE244" s="9">
        <v>0</v>
      </c>
      <c r="DF244" s="9">
        <v>7138216.55</v>
      </c>
      <c r="DG244" s="9">
        <v>6424394.895</v>
      </c>
      <c r="DH244" s="9">
        <v>288276.82</v>
      </c>
      <c r="DI244" s="9">
        <v>6424394.895</v>
      </c>
      <c r="DJ244" s="9">
        <v>3823533</v>
      </c>
      <c r="DK244" s="9">
        <v>3823533</v>
      </c>
      <c r="DL244" s="9">
        <v>0</v>
      </c>
      <c r="DM244" s="9">
        <v>-49026</v>
      </c>
      <c r="DN244" s="9">
        <v>0</v>
      </c>
      <c r="DO244" s="9">
        <v>3774507</v>
      </c>
      <c r="DP244">
        <v>3925</v>
      </c>
      <c r="DQ244">
        <f t="shared" si="3"/>
        <v>0</v>
      </c>
    </row>
    <row r="245" spans="1:121" ht="15">
      <c r="A245" s="9">
        <v>3934</v>
      </c>
      <c r="B245" s="9" t="s">
        <v>398</v>
      </c>
      <c r="C245" s="9">
        <v>830</v>
      </c>
      <c r="D245" s="9">
        <v>832</v>
      </c>
      <c r="E245" s="9">
        <v>1662</v>
      </c>
      <c r="F245" s="9">
        <v>831</v>
      </c>
      <c r="G245" s="9">
        <v>18</v>
      </c>
      <c r="H245" s="9">
        <v>0</v>
      </c>
      <c r="I245" s="9">
        <v>849</v>
      </c>
      <c r="J245" s="9">
        <v>9755609.25</v>
      </c>
      <c r="K245" s="9">
        <v>3858641.52</v>
      </c>
      <c r="L245" s="9">
        <v>5012028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884939.73</v>
      </c>
      <c r="S245" s="9">
        <v>9217078.71</v>
      </c>
      <c r="T245" s="9">
        <v>111100</v>
      </c>
      <c r="U245" s="9">
        <v>0</v>
      </c>
      <c r="V245" s="9">
        <v>397.52</v>
      </c>
      <c r="W245" s="9">
        <v>9105581.19</v>
      </c>
      <c r="X245" s="9">
        <v>884939.73</v>
      </c>
      <c r="Y245" s="9">
        <v>0</v>
      </c>
      <c r="Z245" s="9">
        <v>8220641.46</v>
      </c>
      <c r="AA245" s="9">
        <v>914004.09</v>
      </c>
      <c r="AB245" s="9">
        <v>111100</v>
      </c>
      <c r="AC245" s="9">
        <v>783407</v>
      </c>
      <c r="AD245" s="9">
        <v>0</v>
      </c>
      <c r="AE245" s="9">
        <v>0</v>
      </c>
      <c r="AF245" s="9">
        <v>19497.09</v>
      </c>
      <c r="AG245" s="9">
        <v>976068.79</v>
      </c>
      <c r="AH245" s="9">
        <v>0</v>
      </c>
      <c r="AI245" s="9">
        <v>0</v>
      </c>
      <c r="AJ245" s="9">
        <v>0</v>
      </c>
      <c r="AK245" s="9">
        <v>956571.7</v>
      </c>
      <c r="AL245" s="9">
        <v>9177213.16</v>
      </c>
      <c r="AM245" s="9">
        <v>0</v>
      </c>
      <c r="AN245" s="9">
        <v>0</v>
      </c>
      <c r="AO245" s="9">
        <v>9177213.16</v>
      </c>
      <c r="AP245" s="9">
        <v>9177213.16</v>
      </c>
      <c r="AQ245" s="9">
        <v>1000</v>
      </c>
      <c r="AR245" s="9">
        <v>849000</v>
      </c>
      <c r="AS245" s="9">
        <v>849000</v>
      </c>
      <c r="AT245" s="9">
        <v>9498</v>
      </c>
      <c r="AU245" s="9">
        <v>8063802</v>
      </c>
      <c r="AV245" s="9">
        <v>7214802</v>
      </c>
      <c r="AW245" s="9">
        <v>1113411.1600000001</v>
      </c>
      <c r="AX245" s="9">
        <v>477344</v>
      </c>
      <c r="AY245" s="9">
        <v>405265228</v>
      </c>
      <c r="AZ245" s="9">
        <v>1930000</v>
      </c>
      <c r="BA245" s="9">
        <v>1638570000</v>
      </c>
      <c r="BB245" s="9">
        <v>0.00051813</v>
      </c>
      <c r="BC245" s="9">
        <v>1233304772</v>
      </c>
      <c r="BD245" s="9">
        <v>639012.2</v>
      </c>
      <c r="BE245" s="9">
        <v>968209</v>
      </c>
      <c r="BF245" s="9">
        <v>822009441</v>
      </c>
      <c r="BG245" s="9">
        <v>0.00877703</v>
      </c>
      <c r="BH245" s="9">
        <v>416744213</v>
      </c>
      <c r="BI245" s="9">
        <v>3657776.46</v>
      </c>
      <c r="BJ245" s="9">
        <v>564023</v>
      </c>
      <c r="BK245" s="9">
        <v>478855527</v>
      </c>
      <c r="BL245" s="9">
        <v>0.00232515</v>
      </c>
      <c r="BM245" s="9">
        <v>73590299</v>
      </c>
      <c r="BN245" s="9">
        <v>171108.48</v>
      </c>
      <c r="BO245" s="9">
        <v>4467897</v>
      </c>
      <c r="BP245" s="9">
        <v>0</v>
      </c>
      <c r="BQ245" s="9">
        <v>0</v>
      </c>
      <c r="BR245" s="9">
        <v>-57288</v>
      </c>
      <c r="BS245" s="9">
        <v>-19</v>
      </c>
      <c r="BT245" s="9">
        <v>0</v>
      </c>
      <c r="BU245" s="9">
        <v>4410590</v>
      </c>
      <c r="BV245" s="9">
        <v>102594</v>
      </c>
      <c r="BW245" s="9">
        <v>0</v>
      </c>
      <c r="BX245" s="9">
        <v>-1315</v>
      </c>
      <c r="BY245" s="9">
        <v>0</v>
      </c>
      <c r="BZ245" s="9">
        <v>101279</v>
      </c>
      <c r="CA245" s="9">
        <v>1</v>
      </c>
      <c r="CB245" s="9">
        <v>4511870</v>
      </c>
      <c r="CC245" s="9">
        <v>0</v>
      </c>
      <c r="CD245" s="9">
        <v>4511870</v>
      </c>
      <c r="CE245" s="9">
        <v>849</v>
      </c>
      <c r="CF245" s="9">
        <v>0</v>
      </c>
      <c r="CG245" s="9">
        <v>849</v>
      </c>
      <c r="CH245" s="9">
        <v>8220641.46</v>
      </c>
      <c r="CI245" s="9">
        <v>956571.7</v>
      </c>
      <c r="CJ245" s="9">
        <v>0</v>
      </c>
      <c r="CK245" s="9">
        <v>9177213.16</v>
      </c>
      <c r="CL245" s="9">
        <v>10809.44</v>
      </c>
      <c r="CM245" s="9">
        <v>0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5262.54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9">
        <v>5089062.5</v>
      </c>
      <c r="DB245" s="9">
        <v>0</v>
      </c>
      <c r="DC245" s="9">
        <v>0</v>
      </c>
      <c r="DD245" s="9">
        <v>0</v>
      </c>
      <c r="DE245" s="9">
        <v>10739</v>
      </c>
      <c r="DF245" s="9">
        <v>5078323.5</v>
      </c>
      <c r="DG245" s="9">
        <v>4570491.15</v>
      </c>
      <c r="DH245" s="9">
        <v>0</v>
      </c>
      <c r="DI245" s="9">
        <v>4570491.15</v>
      </c>
      <c r="DJ245" s="9">
        <v>102594</v>
      </c>
      <c r="DK245" s="9">
        <v>102594</v>
      </c>
      <c r="DL245" s="9">
        <v>0</v>
      </c>
      <c r="DM245" s="9">
        <v>-1315</v>
      </c>
      <c r="DN245" s="9">
        <v>0</v>
      </c>
      <c r="DO245" s="9">
        <v>101279</v>
      </c>
      <c r="DP245">
        <v>3934</v>
      </c>
      <c r="DQ245">
        <f t="shared" si="3"/>
        <v>0</v>
      </c>
    </row>
    <row r="246" spans="1:121" ht="15">
      <c r="A246" s="9">
        <v>3941</v>
      </c>
      <c r="B246" s="9" t="s">
        <v>399</v>
      </c>
      <c r="C246" s="9">
        <v>1161</v>
      </c>
      <c r="D246" s="9">
        <v>1167</v>
      </c>
      <c r="E246" s="9">
        <v>2328</v>
      </c>
      <c r="F246" s="9">
        <v>1164</v>
      </c>
      <c r="G246" s="9">
        <v>36</v>
      </c>
      <c r="H246" s="9">
        <v>0</v>
      </c>
      <c r="I246" s="9">
        <v>1200</v>
      </c>
      <c r="J246" s="9">
        <v>12279136.37</v>
      </c>
      <c r="K246" s="9">
        <v>4855852</v>
      </c>
      <c r="L246" s="9">
        <v>6393224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1030060.37</v>
      </c>
      <c r="S246" s="9">
        <v>12372753.34</v>
      </c>
      <c r="T246" s="9">
        <v>0</v>
      </c>
      <c r="U246" s="9">
        <v>0</v>
      </c>
      <c r="V246" s="9">
        <v>0</v>
      </c>
      <c r="W246" s="9">
        <v>12372753.34</v>
      </c>
      <c r="X246" s="9">
        <v>1030060.37</v>
      </c>
      <c r="Y246" s="9">
        <v>0</v>
      </c>
      <c r="Z246" s="9">
        <v>11342692.97</v>
      </c>
      <c r="AA246" s="9">
        <v>3076381.52</v>
      </c>
      <c r="AB246" s="9">
        <v>0</v>
      </c>
      <c r="AC246" s="9">
        <v>1178413</v>
      </c>
      <c r="AD246" s="9">
        <v>0</v>
      </c>
      <c r="AE246" s="9">
        <v>1895000</v>
      </c>
      <c r="AF246" s="9">
        <v>2968.52</v>
      </c>
      <c r="AG246" s="9">
        <v>3110739.69</v>
      </c>
      <c r="AH246" s="9">
        <v>0</v>
      </c>
      <c r="AI246" s="9">
        <v>1895000</v>
      </c>
      <c r="AJ246" s="9">
        <v>0</v>
      </c>
      <c r="AK246" s="9">
        <v>1212771.17</v>
      </c>
      <c r="AL246" s="9">
        <v>12555464.14</v>
      </c>
      <c r="AM246" s="9">
        <v>0</v>
      </c>
      <c r="AN246" s="9">
        <v>0</v>
      </c>
      <c r="AO246" s="9">
        <v>12555464.14</v>
      </c>
      <c r="AP246" s="9">
        <v>12555464.14</v>
      </c>
      <c r="AQ246" s="9">
        <v>1000</v>
      </c>
      <c r="AR246" s="9">
        <v>1200000</v>
      </c>
      <c r="AS246" s="9">
        <v>1200000</v>
      </c>
      <c r="AT246" s="9">
        <v>9498</v>
      </c>
      <c r="AU246" s="9">
        <v>11397600</v>
      </c>
      <c r="AV246" s="9">
        <v>10197600</v>
      </c>
      <c r="AW246" s="9">
        <v>1157864.1400000006</v>
      </c>
      <c r="AX246" s="9">
        <v>557027</v>
      </c>
      <c r="AY246" s="9">
        <v>668432600</v>
      </c>
      <c r="AZ246" s="9">
        <v>1930000</v>
      </c>
      <c r="BA246" s="9">
        <v>2316000000</v>
      </c>
      <c r="BB246" s="9">
        <v>0.00051813</v>
      </c>
      <c r="BC246" s="9">
        <v>1647567400</v>
      </c>
      <c r="BD246" s="9">
        <v>853654.1</v>
      </c>
      <c r="BE246" s="9">
        <v>968209</v>
      </c>
      <c r="BF246" s="9">
        <v>1161850800</v>
      </c>
      <c r="BG246" s="9">
        <v>0.00877703</v>
      </c>
      <c r="BH246" s="9">
        <v>493418200</v>
      </c>
      <c r="BI246" s="9">
        <v>4330746.34</v>
      </c>
      <c r="BJ246" s="9">
        <v>564023</v>
      </c>
      <c r="BK246" s="9">
        <v>676827600</v>
      </c>
      <c r="BL246" s="9">
        <v>0.00171072</v>
      </c>
      <c r="BM246" s="9">
        <v>8395000</v>
      </c>
      <c r="BN246" s="9">
        <v>14361.49</v>
      </c>
      <c r="BO246" s="9">
        <v>5198762</v>
      </c>
      <c r="BP246" s="9">
        <v>0</v>
      </c>
      <c r="BQ246" s="9">
        <v>0</v>
      </c>
      <c r="BR246" s="9">
        <v>-66659</v>
      </c>
      <c r="BS246" s="9">
        <v>-33</v>
      </c>
      <c r="BT246" s="9">
        <v>0</v>
      </c>
      <c r="BU246" s="9">
        <v>5132070</v>
      </c>
      <c r="BV246" s="9">
        <v>631046</v>
      </c>
      <c r="BW246" s="9">
        <v>0</v>
      </c>
      <c r="BX246" s="9">
        <v>-8091</v>
      </c>
      <c r="BY246" s="9">
        <v>0</v>
      </c>
      <c r="BZ246" s="9">
        <v>622955</v>
      </c>
      <c r="CA246" s="9">
        <v>0</v>
      </c>
      <c r="CB246" s="9">
        <v>5755025</v>
      </c>
      <c r="CC246" s="9">
        <v>0</v>
      </c>
      <c r="CD246" s="9">
        <v>5755025</v>
      </c>
      <c r="CE246" s="9">
        <v>1200</v>
      </c>
      <c r="CF246" s="9">
        <v>0</v>
      </c>
      <c r="CG246" s="9">
        <v>1200</v>
      </c>
      <c r="CH246" s="9">
        <v>11342692.97</v>
      </c>
      <c r="CI246" s="9">
        <v>1212771.17</v>
      </c>
      <c r="CJ246" s="9">
        <v>0</v>
      </c>
      <c r="CK246" s="9">
        <v>12555464.14</v>
      </c>
      <c r="CL246" s="9">
        <v>10462.89</v>
      </c>
      <c r="CM246" s="9"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0</v>
      </c>
      <c r="CS246" s="9">
        <v>4332.3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9">
        <v>6477564.01</v>
      </c>
      <c r="DB246" s="9">
        <v>0</v>
      </c>
      <c r="DC246" s="9">
        <v>0</v>
      </c>
      <c r="DD246" s="9">
        <v>0</v>
      </c>
      <c r="DE246" s="9">
        <v>0</v>
      </c>
      <c r="DF246" s="9">
        <v>6477564.01</v>
      </c>
      <c r="DG246" s="9">
        <v>5829807.609</v>
      </c>
      <c r="DH246" s="9">
        <v>0</v>
      </c>
      <c r="DI246" s="9">
        <v>5829807.609</v>
      </c>
      <c r="DJ246" s="9">
        <v>631046</v>
      </c>
      <c r="DK246" s="9">
        <v>631046</v>
      </c>
      <c r="DL246" s="9">
        <v>0</v>
      </c>
      <c r="DM246" s="9">
        <v>-8091</v>
      </c>
      <c r="DN246" s="9">
        <v>0</v>
      </c>
      <c r="DO246" s="9">
        <v>622955</v>
      </c>
      <c r="DP246">
        <v>3941</v>
      </c>
      <c r="DQ246">
        <f t="shared" si="3"/>
        <v>0</v>
      </c>
    </row>
    <row r="247" spans="1:121" ht="15">
      <c r="A247" s="9">
        <v>3948</v>
      </c>
      <c r="B247" s="9" t="s">
        <v>400</v>
      </c>
      <c r="C247" s="9">
        <v>635</v>
      </c>
      <c r="D247" s="9">
        <v>631</v>
      </c>
      <c r="E247" s="9">
        <v>1266</v>
      </c>
      <c r="F247" s="9">
        <v>633</v>
      </c>
      <c r="G247" s="9">
        <v>14</v>
      </c>
      <c r="H247" s="9">
        <v>0</v>
      </c>
      <c r="I247" s="9">
        <v>647</v>
      </c>
      <c r="J247" s="9">
        <v>7527374.22</v>
      </c>
      <c r="K247" s="9">
        <v>2890408.13</v>
      </c>
      <c r="L247" s="9">
        <v>3291150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1345816.09</v>
      </c>
      <c r="S247" s="9">
        <v>7409297.73</v>
      </c>
      <c r="T247" s="9">
        <v>0</v>
      </c>
      <c r="U247" s="9">
        <v>0</v>
      </c>
      <c r="V247" s="9">
        <v>0</v>
      </c>
      <c r="W247" s="9">
        <v>7409297.73</v>
      </c>
      <c r="X247" s="9">
        <v>1345816.09</v>
      </c>
      <c r="Y247" s="9">
        <v>0</v>
      </c>
      <c r="Z247" s="9">
        <v>6063481.64</v>
      </c>
      <c r="AA247" s="9">
        <v>713676.26</v>
      </c>
      <c r="AB247" s="9">
        <v>0</v>
      </c>
      <c r="AC247" s="9">
        <v>712932</v>
      </c>
      <c r="AD247" s="9">
        <v>0</v>
      </c>
      <c r="AE247" s="9">
        <v>0</v>
      </c>
      <c r="AF247" s="9">
        <v>744.26</v>
      </c>
      <c r="AG247" s="9">
        <v>721742.83</v>
      </c>
      <c r="AH247" s="9">
        <v>0</v>
      </c>
      <c r="AI247" s="9">
        <v>0</v>
      </c>
      <c r="AJ247" s="9">
        <v>0</v>
      </c>
      <c r="AK247" s="9">
        <v>720998.57</v>
      </c>
      <c r="AL247" s="9">
        <v>6784480.21</v>
      </c>
      <c r="AM247" s="9">
        <v>0</v>
      </c>
      <c r="AN247" s="9">
        <v>0</v>
      </c>
      <c r="AO247" s="9">
        <v>6784480.21</v>
      </c>
      <c r="AP247" s="9">
        <v>6784480.21</v>
      </c>
      <c r="AQ247" s="9">
        <v>1000</v>
      </c>
      <c r="AR247" s="9">
        <v>647000</v>
      </c>
      <c r="AS247" s="9">
        <v>647000</v>
      </c>
      <c r="AT247" s="9">
        <v>9498</v>
      </c>
      <c r="AU247" s="9">
        <v>6145206</v>
      </c>
      <c r="AV247" s="9">
        <v>5498206</v>
      </c>
      <c r="AW247" s="9">
        <v>639274.21</v>
      </c>
      <c r="AX247" s="9">
        <v>573298</v>
      </c>
      <c r="AY247" s="9">
        <v>370923761</v>
      </c>
      <c r="AZ247" s="9">
        <v>1930000</v>
      </c>
      <c r="BA247" s="9">
        <v>1248710000</v>
      </c>
      <c r="BB247" s="9">
        <v>0.00051813</v>
      </c>
      <c r="BC247" s="9">
        <v>877786239</v>
      </c>
      <c r="BD247" s="9">
        <v>454807.38</v>
      </c>
      <c r="BE247" s="9">
        <v>968209</v>
      </c>
      <c r="BF247" s="9">
        <v>626431223</v>
      </c>
      <c r="BG247" s="9">
        <v>0.00877703</v>
      </c>
      <c r="BH247" s="9">
        <v>255507462</v>
      </c>
      <c r="BI247" s="9">
        <v>2242596.66</v>
      </c>
      <c r="BJ247" s="9">
        <v>564023</v>
      </c>
      <c r="BK247" s="9">
        <v>364922881</v>
      </c>
      <c r="BL247" s="9">
        <v>0.00175181</v>
      </c>
      <c r="BM247" s="9">
        <v>-6000880</v>
      </c>
      <c r="BN247" s="9">
        <v>-10512.4</v>
      </c>
      <c r="BO247" s="9">
        <v>2686892</v>
      </c>
      <c r="BP247" s="9">
        <v>0</v>
      </c>
      <c r="BQ247" s="9">
        <v>0</v>
      </c>
      <c r="BR247" s="9">
        <v>-34452</v>
      </c>
      <c r="BS247" s="9">
        <v>-9</v>
      </c>
      <c r="BT247" s="9">
        <v>0</v>
      </c>
      <c r="BU247" s="9">
        <v>2652431</v>
      </c>
      <c r="BV247" s="9">
        <v>314217</v>
      </c>
      <c r="BW247" s="9">
        <v>0</v>
      </c>
      <c r="BX247" s="9">
        <v>-4029</v>
      </c>
      <c r="BY247" s="9">
        <v>0</v>
      </c>
      <c r="BZ247" s="9">
        <v>310188</v>
      </c>
      <c r="CA247" s="9">
        <v>0</v>
      </c>
      <c r="CB247" s="9">
        <v>2962619</v>
      </c>
      <c r="CC247" s="9">
        <v>0</v>
      </c>
      <c r="CD247" s="9">
        <v>2962619</v>
      </c>
      <c r="CE247" s="9">
        <v>647</v>
      </c>
      <c r="CF247" s="9">
        <v>0</v>
      </c>
      <c r="CG247" s="9">
        <v>647</v>
      </c>
      <c r="CH247" s="9">
        <v>6063481.64</v>
      </c>
      <c r="CI247" s="9">
        <v>720998.57</v>
      </c>
      <c r="CJ247" s="9">
        <v>0</v>
      </c>
      <c r="CK247" s="9">
        <v>6784480.21</v>
      </c>
      <c r="CL247" s="9">
        <v>10486.06</v>
      </c>
      <c r="CM247" s="9">
        <v>0</v>
      </c>
      <c r="CN247" s="9">
        <v>0</v>
      </c>
      <c r="CO247" s="9">
        <v>0</v>
      </c>
      <c r="CP247" s="9">
        <v>0</v>
      </c>
      <c r="CQ247" s="9">
        <v>0</v>
      </c>
      <c r="CR247" s="9">
        <v>0</v>
      </c>
      <c r="CS247" s="9">
        <v>4152.85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9">
        <v>3334565.12</v>
      </c>
      <c r="DB247" s="9">
        <v>0</v>
      </c>
      <c r="DC247" s="9">
        <v>0</v>
      </c>
      <c r="DD247" s="9">
        <v>0</v>
      </c>
      <c r="DE247" s="9">
        <v>0</v>
      </c>
      <c r="DF247" s="9">
        <v>3334565.12</v>
      </c>
      <c r="DG247" s="9">
        <v>3001108.608</v>
      </c>
      <c r="DH247" s="9">
        <v>0</v>
      </c>
      <c r="DI247" s="9">
        <v>3001108.608</v>
      </c>
      <c r="DJ247" s="9">
        <v>314217</v>
      </c>
      <c r="DK247" s="9">
        <v>314217</v>
      </c>
      <c r="DL247" s="9">
        <v>0</v>
      </c>
      <c r="DM247" s="9">
        <v>-4029</v>
      </c>
      <c r="DN247" s="9">
        <v>0</v>
      </c>
      <c r="DO247" s="9">
        <v>310188</v>
      </c>
      <c r="DP247">
        <v>3948</v>
      </c>
      <c r="DQ247">
        <f t="shared" si="3"/>
        <v>0</v>
      </c>
    </row>
    <row r="248" spans="1:121" ht="15">
      <c r="A248" s="9">
        <v>3955</v>
      </c>
      <c r="B248" s="9" t="s">
        <v>401</v>
      </c>
      <c r="C248" s="9">
        <v>2504</v>
      </c>
      <c r="D248" s="9">
        <v>2487</v>
      </c>
      <c r="E248" s="9">
        <v>4991</v>
      </c>
      <c r="F248" s="9">
        <v>2496</v>
      </c>
      <c r="G248" s="9">
        <v>50</v>
      </c>
      <c r="H248" s="9">
        <v>1</v>
      </c>
      <c r="I248" s="9">
        <v>2547</v>
      </c>
      <c r="J248" s="9">
        <v>25938979.43</v>
      </c>
      <c r="K248" s="9">
        <v>7317588.11</v>
      </c>
      <c r="L248" s="9">
        <v>16219247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2402144.32</v>
      </c>
      <c r="S248" s="9">
        <v>26296105.2</v>
      </c>
      <c r="T248" s="9">
        <v>0</v>
      </c>
      <c r="U248" s="9">
        <v>0</v>
      </c>
      <c r="V248" s="9">
        <v>149915.44</v>
      </c>
      <c r="W248" s="9">
        <v>26146189.76</v>
      </c>
      <c r="X248" s="9">
        <v>2402144.32</v>
      </c>
      <c r="Y248" s="9">
        <v>6083.33</v>
      </c>
      <c r="Z248" s="9">
        <v>23750128.77</v>
      </c>
      <c r="AA248" s="9">
        <v>2385438.68</v>
      </c>
      <c r="AB248" s="9">
        <v>0</v>
      </c>
      <c r="AC248" s="9">
        <v>2310018</v>
      </c>
      <c r="AD248" s="9">
        <v>0</v>
      </c>
      <c r="AE248" s="9">
        <v>0</v>
      </c>
      <c r="AF248" s="9">
        <v>75420.68</v>
      </c>
      <c r="AG248" s="9">
        <v>2338722.71</v>
      </c>
      <c r="AH248" s="9">
        <v>0</v>
      </c>
      <c r="AI248" s="9">
        <v>0</v>
      </c>
      <c r="AJ248" s="9">
        <v>31083.33</v>
      </c>
      <c r="AK248" s="9">
        <v>2232218.7</v>
      </c>
      <c r="AL248" s="9">
        <v>25982347.47</v>
      </c>
      <c r="AM248" s="9">
        <v>0</v>
      </c>
      <c r="AN248" s="9">
        <v>0</v>
      </c>
      <c r="AO248" s="9">
        <v>25982347.47</v>
      </c>
      <c r="AP248" s="9">
        <v>25982347.47</v>
      </c>
      <c r="AQ248" s="9">
        <v>1000</v>
      </c>
      <c r="AR248" s="9">
        <v>2547000</v>
      </c>
      <c r="AS248" s="9">
        <v>2547000</v>
      </c>
      <c r="AT248" s="9">
        <v>9498</v>
      </c>
      <c r="AU248" s="9">
        <v>24191406</v>
      </c>
      <c r="AV248" s="9">
        <v>21644406</v>
      </c>
      <c r="AW248" s="9">
        <v>1790941.4699999988</v>
      </c>
      <c r="AX248" s="9">
        <v>385567</v>
      </c>
      <c r="AY248" s="9">
        <v>982040342</v>
      </c>
      <c r="AZ248" s="9">
        <v>1930000</v>
      </c>
      <c r="BA248" s="9">
        <v>4915710000</v>
      </c>
      <c r="BB248" s="9">
        <v>0.00051813</v>
      </c>
      <c r="BC248" s="9">
        <v>3933669658</v>
      </c>
      <c r="BD248" s="9">
        <v>2038152.26</v>
      </c>
      <c r="BE248" s="9">
        <v>968209</v>
      </c>
      <c r="BF248" s="9">
        <v>2466028323</v>
      </c>
      <c r="BG248" s="9">
        <v>0.00877703</v>
      </c>
      <c r="BH248" s="9">
        <v>1483987981</v>
      </c>
      <c r="BI248" s="9">
        <v>13025007.03</v>
      </c>
      <c r="BJ248" s="9">
        <v>564023</v>
      </c>
      <c r="BK248" s="9">
        <v>1436566581</v>
      </c>
      <c r="BL248" s="9">
        <v>0.00124668</v>
      </c>
      <c r="BM248" s="9">
        <v>454526239</v>
      </c>
      <c r="BN248" s="9">
        <v>566648.77</v>
      </c>
      <c r="BO248" s="9">
        <v>15629808</v>
      </c>
      <c r="BP248" s="9">
        <v>0</v>
      </c>
      <c r="BQ248" s="9">
        <v>0</v>
      </c>
      <c r="BR248" s="9">
        <v>-200408</v>
      </c>
      <c r="BS248" s="9">
        <v>-48</v>
      </c>
      <c r="BT248" s="9">
        <v>0</v>
      </c>
      <c r="BU248" s="9">
        <v>15429352</v>
      </c>
      <c r="BV248" s="9">
        <v>0</v>
      </c>
      <c r="BW248" s="9">
        <v>0</v>
      </c>
      <c r="BX248" s="9">
        <v>0</v>
      </c>
      <c r="BY248" s="9">
        <v>0</v>
      </c>
      <c r="BZ248" s="9">
        <v>0</v>
      </c>
      <c r="CA248" s="9">
        <v>0</v>
      </c>
      <c r="CB248" s="9">
        <v>15429352</v>
      </c>
      <c r="CC248" s="9">
        <v>0</v>
      </c>
      <c r="CD248" s="9">
        <v>15429352</v>
      </c>
      <c r="CE248" s="9">
        <v>2547</v>
      </c>
      <c r="CF248" s="9">
        <v>0</v>
      </c>
      <c r="CG248" s="9">
        <v>2547</v>
      </c>
      <c r="CH248" s="9">
        <v>23750128.77</v>
      </c>
      <c r="CI248" s="9">
        <v>2232218.7</v>
      </c>
      <c r="CJ248" s="9">
        <v>0</v>
      </c>
      <c r="CK248" s="9">
        <v>25982347.47</v>
      </c>
      <c r="CL248" s="9">
        <v>10201.16</v>
      </c>
      <c r="CM248" s="9"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6136.56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9">
        <v>16433417.84</v>
      </c>
      <c r="DB248" s="9">
        <v>0</v>
      </c>
      <c r="DC248" s="9">
        <v>0</v>
      </c>
      <c r="DD248" s="9">
        <v>0</v>
      </c>
      <c r="DE248" s="9">
        <v>0</v>
      </c>
      <c r="DF248" s="9">
        <v>16433417.84</v>
      </c>
      <c r="DG248" s="9">
        <v>14790076.056</v>
      </c>
      <c r="DH248" s="9">
        <v>0</v>
      </c>
      <c r="DI248" s="9">
        <v>15629808.059999999</v>
      </c>
      <c r="DJ248" s="9">
        <v>0</v>
      </c>
      <c r="DK248" s="9">
        <v>0</v>
      </c>
      <c r="DL248" s="9">
        <v>0</v>
      </c>
      <c r="DM248" s="9">
        <v>0</v>
      </c>
      <c r="DN248" s="9">
        <v>0</v>
      </c>
      <c r="DO248" s="9">
        <v>0</v>
      </c>
      <c r="DP248">
        <v>3955</v>
      </c>
      <c r="DQ248">
        <f t="shared" si="3"/>
        <v>0</v>
      </c>
    </row>
    <row r="249" spans="1:121" ht="15">
      <c r="A249" s="9">
        <v>3962</v>
      </c>
      <c r="B249" s="9" t="s">
        <v>402</v>
      </c>
      <c r="C249" s="9">
        <v>3009</v>
      </c>
      <c r="D249" s="9">
        <v>2975</v>
      </c>
      <c r="E249" s="9">
        <v>5984</v>
      </c>
      <c r="F249" s="9">
        <v>2992</v>
      </c>
      <c r="G249" s="9">
        <v>73</v>
      </c>
      <c r="H249" s="9">
        <v>0</v>
      </c>
      <c r="I249" s="9">
        <v>3065</v>
      </c>
      <c r="J249" s="9">
        <v>29773728.48</v>
      </c>
      <c r="K249" s="9">
        <v>9692746.18</v>
      </c>
      <c r="L249" s="9">
        <v>18737475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1343507.3</v>
      </c>
      <c r="S249" s="9">
        <v>29388734.99</v>
      </c>
      <c r="T249" s="9">
        <v>0</v>
      </c>
      <c r="U249" s="9">
        <v>0</v>
      </c>
      <c r="V249" s="9">
        <v>15789.98</v>
      </c>
      <c r="W249" s="9">
        <v>29372945.01</v>
      </c>
      <c r="X249" s="9">
        <v>1343507.3</v>
      </c>
      <c r="Y249" s="9">
        <v>0</v>
      </c>
      <c r="Z249" s="9">
        <v>28029437.71</v>
      </c>
      <c r="AA249" s="9">
        <v>25716198.71</v>
      </c>
      <c r="AB249" s="9">
        <v>0</v>
      </c>
      <c r="AC249" s="9">
        <v>4490000</v>
      </c>
      <c r="AD249" s="9">
        <v>0</v>
      </c>
      <c r="AE249" s="9">
        <v>20933310.79</v>
      </c>
      <c r="AF249" s="9">
        <v>292887.92</v>
      </c>
      <c r="AG249" s="9">
        <v>25815789.54</v>
      </c>
      <c r="AH249" s="9">
        <v>0</v>
      </c>
      <c r="AI249" s="9">
        <v>20927221.2</v>
      </c>
      <c r="AJ249" s="9">
        <v>0</v>
      </c>
      <c r="AK249" s="9">
        <v>4595680.42</v>
      </c>
      <c r="AL249" s="9">
        <v>32625118.130000003</v>
      </c>
      <c r="AM249" s="9">
        <v>0</v>
      </c>
      <c r="AN249" s="9">
        <v>0</v>
      </c>
      <c r="AO249" s="9">
        <v>32625118.130000003</v>
      </c>
      <c r="AP249" s="9">
        <v>32625118.130000003</v>
      </c>
      <c r="AQ249" s="9">
        <v>1000</v>
      </c>
      <c r="AR249" s="9">
        <v>3065000</v>
      </c>
      <c r="AS249" s="9">
        <v>3065000</v>
      </c>
      <c r="AT249" s="9">
        <v>9498</v>
      </c>
      <c r="AU249" s="9">
        <v>29111370</v>
      </c>
      <c r="AV249" s="9">
        <v>26046370</v>
      </c>
      <c r="AW249" s="9">
        <v>3513748.1300000027</v>
      </c>
      <c r="AX249" s="9">
        <v>399606</v>
      </c>
      <c r="AY249" s="9">
        <v>1224791719</v>
      </c>
      <c r="AZ249" s="9">
        <v>1930000</v>
      </c>
      <c r="BA249" s="9">
        <v>5915450000</v>
      </c>
      <c r="BB249" s="9">
        <v>0.00051813</v>
      </c>
      <c r="BC249" s="9">
        <v>4690658281</v>
      </c>
      <c r="BD249" s="9">
        <v>2430370.78</v>
      </c>
      <c r="BE249" s="9">
        <v>968209</v>
      </c>
      <c r="BF249" s="9">
        <v>2967560585</v>
      </c>
      <c r="BG249" s="9">
        <v>0.00877703</v>
      </c>
      <c r="BH249" s="9">
        <v>1742768866</v>
      </c>
      <c r="BI249" s="9">
        <v>15296334.62</v>
      </c>
      <c r="BJ249" s="9">
        <v>564023</v>
      </c>
      <c r="BK249" s="9">
        <v>1728730495</v>
      </c>
      <c r="BL249" s="9">
        <v>0.00203256</v>
      </c>
      <c r="BM249" s="9">
        <v>503938776</v>
      </c>
      <c r="BN249" s="9">
        <v>1024285.8</v>
      </c>
      <c r="BO249" s="9">
        <v>18750991</v>
      </c>
      <c r="BP249" s="9">
        <v>0</v>
      </c>
      <c r="BQ249" s="9">
        <v>0</v>
      </c>
      <c r="BR249" s="9">
        <v>-240429</v>
      </c>
      <c r="BS249" s="9">
        <v>-63</v>
      </c>
      <c r="BT249" s="9">
        <v>0</v>
      </c>
      <c r="BU249" s="9">
        <v>18510499</v>
      </c>
      <c r="BV249" s="9">
        <v>0</v>
      </c>
      <c r="BW249" s="9">
        <v>0</v>
      </c>
      <c r="BX249" s="9">
        <v>0</v>
      </c>
      <c r="BY249" s="9">
        <v>0</v>
      </c>
      <c r="BZ249" s="9">
        <v>0</v>
      </c>
      <c r="CA249" s="9">
        <v>1</v>
      </c>
      <c r="CB249" s="9">
        <v>18510500</v>
      </c>
      <c r="CC249" s="9">
        <v>1</v>
      </c>
      <c r="CD249" s="9">
        <v>18510501</v>
      </c>
      <c r="CE249" s="9">
        <v>3065</v>
      </c>
      <c r="CF249" s="9">
        <v>0</v>
      </c>
      <c r="CG249" s="9">
        <v>3065</v>
      </c>
      <c r="CH249" s="9">
        <v>28029437.71</v>
      </c>
      <c r="CI249" s="9">
        <v>4595680.42</v>
      </c>
      <c r="CJ249" s="9">
        <v>0</v>
      </c>
      <c r="CK249" s="9">
        <v>32625118.130000003</v>
      </c>
      <c r="CL249" s="9">
        <v>10644.41</v>
      </c>
      <c r="CM249" s="9">
        <v>0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6117.78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9">
        <v>18984846.13</v>
      </c>
      <c r="DB249" s="9">
        <v>0</v>
      </c>
      <c r="DC249" s="9">
        <v>0</v>
      </c>
      <c r="DD249" s="9">
        <v>0</v>
      </c>
      <c r="DE249" s="9">
        <v>0</v>
      </c>
      <c r="DF249" s="9">
        <v>18984846.13</v>
      </c>
      <c r="DG249" s="9">
        <v>17086361.517</v>
      </c>
      <c r="DH249" s="9">
        <v>0</v>
      </c>
      <c r="DI249" s="9">
        <v>18750991.2</v>
      </c>
      <c r="DJ249" s="9">
        <v>0</v>
      </c>
      <c r="DK249" s="9">
        <v>0</v>
      </c>
      <c r="DL249" s="9">
        <v>0</v>
      </c>
      <c r="DM249" s="9">
        <v>0</v>
      </c>
      <c r="DN249" s="9">
        <v>0</v>
      </c>
      <c r="DO249" s="9">
        <v>0</v>
      </c>
      <c r="DP249">
        <v>3962</v>
      </c>
      <c r="DQ249">
        <f t="shared" si="3"/>
        <v>0</v>
      </c>
    </row>
    <row r="250" spans="1:121" ht="15">
      <c r="A250" s="9">
        <v>3969</v>
      </c>
      <c r="B250" s="9" t="s">
        <v>403</v>
      </c>
      <c r="C250" s="9">
        <v>388</v>
      </c>
      <c r="D250" s="9">
        <v>396</v>
      </c>
      <c r="E250" s="9">
        <v>784</v>
      </c>
      <c r="F250" s="9">
        <v>392</v>
      </c>
      <c r="G250" s="9">
        <v>9</v>
      </c>
      <c r="H250" s="9">
        <v>0</v>
      </c>
      <c r="I250" s="9">
        <v>401</v>
      </c>
      <c r="J250" s="9">
        <v>5198975.4</v>
      </c>
      <c r="K250" s="9">
        <v>1212250</v>
      </c>
      <c r="L250" s="9">
        <v>3110867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875858.4</v>
      </c>
      <c r="S250" s="9">
        <v>5393856.91</v>
      </c>
      <c r="T250" s="9">
        <v>45280</v>
      </c>
      <c r="U250" s="9">
        <v>0</v>
      </c>
      <c r="V250" s="9">
        <v>0</v>
      </c>
      <c r="W250" s="9">
        <v>5348576.91</v>
      </c>
      <c r="X250" s="9">
        <v>875858.4</v>
      </c>
      <c r="Y250" s="9">
        <v>0</v>
      </c>
      <c r="Z250" s="9">
        <v>4472718.51</v>
      </c>
      <c r="AA250" s="9">
        <v>507005</v>
      </c>
      <c r="AB250" s="9">
        <v>45280</v>
      </c>
      <c r="AC250" s="9">
        <v>461725</v>
      </c>
      <c r="AD250" s="9">
        <v>0</v>
      </c>
      <c r="AE250" s="9">
        <v>0</v>
      </c>
      <c r="AF250" s="9">
        <v>0</v>
      </c>
      <c r="AG250" s="9">
        <v>507004</v>
      </c>
      <c r="AH250" s="9">
        <v>0</v>
      </c>
      <c r="AI250" s="9">
        <v>0</v>
      </c>
      <c r="AJ250" s="9">
        <v>0</v>
      </c>
      <c r="AK250" s="9">
        <v>507004</v>
      </c>
      <c r="AL250" s="9">
        <v>4979722.51</v>
      </c>
      <c r="AM250" s="9">
        <v>0</v>
      </c>
      <c r="AN250" s="9">
        <v>0</v>
      </c>
      <c r="AO250" s="9">
        <v>4979722.51</v>
      </c>
      <c r="AP250" s="9">
        <v>4979722.51</v>
      </c>
      <c r="AQ250" s="9">
        <v>1000</v>
      </c>
      <c r="AR250" s="9">
        <v>401000</v>
      </c>
      <c r="AS250" s="9">
        <v>401000</v>
      </c>
      <c r="AT250" s="9">
        <v>9498</v>
      </c>
      <c r="AU250" s="9">
        <v>3808698</v>
      </c>
      <c r="AV250" s="9">
        <v>3407698</v>
      </c>
      <c r="AW250" s="9">
        <v>1171024.5099999998</v>
      </c>
      <c r="AX250" s="9">
        <v>384162</v>
      </c>
      <c r="AY250" s="9">
        <v>154049000</v>
      </c>
      <c r="AZ250" s="9">
        <v>1930000</v>
      </c>
      <c r="BA250" s="9">
        <v>773930000</v>
      </c>
      <c r="BB250" s="9">
        <v>0.00051813</v>
      </c>
      <c r="BC250" s="9">
        <v>619881000</v>
      </c>
      <c r="BD250" s="9">
        <v>321178.94</v>
      </c>
      <c r="BE250" s="9">
        <v>968209</v>
      </c>
      <c r="BF250" s="9">
        <v>388251809</v>
      </c>
      <c r="BG250" s="9">
        <v>0.00877703</v>
      </c>
      <c r="BH250" s="9">
        <v>234202809</v>
      </c>
      <c r="BI250" s="9">
        <v>2055605.08</v>
      </c>
      <c r="BJ250" s="9">
        <v>564023</v>
      </c>
      <c r="BK250" s="9">
        <v>226173223</v>
      </c>
      <c r="BL250" s="9">
        <v>0.00517756</v>
      </c>
      <c r="BM250" s="9">
        <v>72124223</v>
      </c>
      <c r="BN250" s="9">
        <v>373427.49</v>
      </c>
      <c r="BO250" s="9">
        <v>2750212</v>
      </c>
      <c r="BP250" s="9">
        <v>0</v>
      </c>
      <c r="BQ250" s="9">
        <v>0</v>
      </c>
      <c r="BR250" s="9">
        <v>-35264</v>
      </c>
      <c r="BS250" s="9">
        <v>-7</v>
      </c>
      <c r="BT250" s="9">
        <v>0</v>
      </c>
      <c r="BU250" s="9">
        <v>2714941</v>
      </c>
      <c r="BV250" s="9">
        <v>86549</v>
      </c>
      <c r="BW250" s="9">
        <v>0</v>
      </c>
      <c r="BX250" s="9">
        <v>-1110</v>
      </c>
      <c r="BY250" s="9">
        <v>0</v>
      </c>
      <c r="BZ250" s="9">
        <v>85439</v>
      </c>
      <c r="CA250" s="9">
        <v>0</v>
      </c>
      <c r="CB250" s="9">
        <v>2800380</v>
      </c>
      <c r="CC250" s="9">
        <v>0</v>
      </c>
      <c r="CD250" s="9">
        <v>2800380</v>
      </c>
      <c r="CE250" s="9">
        <v>401</v>
      </c>
      <c r="CF250" s="9">
        <v>0</v>
      </c>
      <c r="CG250" s="9">
        <v>401</v>
      </c>
      <c r="CH250" s="9">
        <v>4472718.51</v>
      </c>
      <c r="CI250" s="9">
        <v>507004</v>
      </c>
      <c r="CJ250" s="9">
        <v>0</v>
      </c>
      <c r="CK250" s="9">
        <v>4979722.51</v>
      </c>
      <c r="CL250" s="9">
        <v>12418.26</v>
      </c>
      <c r="CM250" s="9">
        <v>0</v>
      </c>
      <c r="CN250" s="9">
        <v>0</v>
      </c>
      <c r="CO250" s="9">
        <v>0</v>
      </c>
      <c r="CP250" s="9">
        <v>0</v>
      </c>
      <c r="CQ250" s="9">
        <v>0</v>
      </c>
      <c r="CR250" s="9">
        <v>0</v>
      </c>
      <c r="CS250" s="9">
        <v>6858.38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9">
        <v>0</v>
      </c>
      <c r="DA250" s="9">
        <v>3151955.86</v>
      </c>
      <c r="DB250" s="9">
        <v>0</v>
      </c>
      <c r="DC250" s="9">
        <v>0</v>
      </c>
      <c r="DD250" s="9">
        <v>0</v>
      </c>
      <c r="DE250" s="9">
        <v>0</v>
      </c>
      <c r="DF250" s="9">
        <v>3151955.86</v>
      </c>
      <c r="DG250" s="9">
        <v>2836760.2739999997</v>
      </c>
      <c r="DH250" s="9">
        <v>0</v>
      </c>
      <c r="DI250" s="9">
        <v>2836760.2739999997</v>
      </c>
      <c r="DJ250" s="9">
        <v>86549</v>
      </c>
      <c r="DK250" s="9">
        <v>86549</v>
      </c>
      <c r="DL250" s="9">
        <v>0</v>
      </c>
      <c r="DM250" s="9">
        <v>-1110</v>
      </c>
      <c r="DN250" s="9">
        <v>0</v>
      </c>
      <c r="DO250" s="9">
        <v>85439</v>
      </c>
      <c r="DP250">
        <v>3969</v>
      </c>
      <c r="DQ250">
        <f t="shared" si="3"/>
        <v>0</v>
      </c>
    </row>
    <row r="251" spans="1:121" ht="15">
      <c r="A251" s="9">
        <v>2177</v>
      </c>
      <c r="B251" s="9" t="s">
        <v>404</v>
      </c>
      <c r="C251" s="9">
        <v>1048</v>
      </c>
      <c r="D251" s="9">
        <v>1052</v>
      </c>
      <c r="E251" s="9">
        <v>2100</v>
      </c>
      <c r="F251" s="9">
        <v>1050</v>
      </c>
      <c r="G251" s="9">
        <v>9</v>
      </c>
      <c r="H251" s="9">
        <v>0</v>
      </c>
      <c r="I251" s="9">
        <v>1059</v>
      </c>
      <c r="J251" s="9">
        <v>31819790.53</v>
      </c>
      <c r="K251" s="9">
        <v>15747931</v>
      </c>
      <c r="L251" s="9">
        <v>347304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15724555.53</v>
      </c>
      <c r="S251" s="9">
        <v>32305919.54</v>
      </c>
      <c r="T251" s="9">
        <v>0</v>
      </c>
      <c r="U251" s="9">
        <v>0</v>
      </c>
      <c r="V251" s="9">
        <v>20407.27</v>
      </c>
      <c r="W251" s="9">
        <v>32285512.27</v>
      </c>
      <c r="X251" s="9">
        <v>15724555.53</v>
      </c>
      <c r="Y251" s="9">
        <v>0</v>
      </c>
      <c r="Z251" s="9">
        <v>16560956.74</v>
      </c>
      <c r="AA251" s="9">
        <v>1818732.5</v>
      </c>
      <c r="AB251" s="9">
        <v>0</v>
      </c>
      <c r="AC251" s="9">
        <v>299748</v>
      </c>
      <c r="AD251" s="9">
        <v>0</v>
      </c>
      <c r="AE251" s="9">
        <v>1518221</v>
      </c>
      <c r="AF251" s="9">
        <v>763.5</v>
      </c>
      <c r="AG251" s="9">
        <v>1704179</v>
      </c>
      <c r="AH251" s="9">
        <v>0</v>
      </c>
      <c r="AI251" s="9">
        <v>1518221</v>
      </c>
      <c r="AJ251" s="9">
        <v>0</v>
      </c>
      <c r="AK251" s="9">
        <v>185194.5</v>
      </c>
      <c r="AL251" s="9">
        <v>16746151.24</v>
      </c>
      <c r="AM251" s="9">
        <v>0</v>
      </c>
      <c r="AN251" s="9">
        <v>0</v>
      </c>
      <c r="AO251" s="9">
        <v>16746151.24</v>
      </c>
      <c r="AP251" s="9">
        <v>16746151.24</v>
      </c>
      <c r="AQ251" s="9">
        <v>1000</v>
      </c>
      <c r="AR251" s="9">
        <v>1059000</v>
      </c>
      <c r="AS251" s="9">
        <v>1059000</v>
      </c>
      <c r="AT251" s="9">
        <v>9498</v>
      </c>
      <c r="AU251" s="9">
        <v>10058382</v>
      </c>
      <c r="AV251" s="9">
        <v>8999382</v>
      </c>
      <c r="AW251" s="9">
        <v>6687769.24</v>
      </c>
      <c r="AX251" s="9">
        <v>3952276</v>
      </c>
      <c r="AY251" s="9">
        <v>4185460700</v>
      </c>
      <c r="AZ251" s="9">
        <v>5790000</v>
      </c>
      <c r="BA251" s="9">
        <v>6131610000</v>
      </c>
      <c r="BB251" s="9">
        <v>0.00017271</v>
      </c>
      <c r="BC251" s="9">
        <v>1946149300</v>
      </c>
      <c r="BD251" s="9">
        <v>336119.45</v>
      </c>
      <c r="BE251" s="9">
        <v>2904627</v>
      </c>
      <c r="BF251" s="9">
        <v>3075999993</v>
      </c>
      <c r="BG251" s="9">
        <v>0.00292568</v>
      </c>
      <c r="BH251" s="9">
        <v>-1109460707</v>
      </c>
      <c r="BI251" s="9">
        <v>-3245927</v>
      </c>
      <c r="BJ251" s="9">
        <v>1692069</v>
      </c>
      <c r="BK251" s="9">
        <v>1791901071</v>
      </c>
      <c r="BL251" s="9">
        <v>0.00373222</v>
      </c>
      <c r="BM251" s="9">
        <v>-2393559629</v>
      </c>
      <c r="BN251" s="9">
        <v>-8933291.12</v>
      </c>
      <c r="BO251" s="9">
        <v>336119</v>
      </c>
      <c r="BP251" s="9">
        <v>0</v>
      </c>
      <c r="BQ251" s="9">
        <v>0</v>
      </c>
      <c r="BR251" s="9">
        <v>-4310</v>
      </c>
      <c r="BS251" s="9">
        <v>0</v>
      </c>
      <c r="BT251" s="9">
        <v>0</v>
      </c>
      <c r="BU251" s="9">
        <v>331809</v>
      </c>
      <c r="BV251" s="9">
        <v>1295258</v>
      </c>
      <c r="BW251" s="9">
        <v>0</v>
      </c>
      <c r="BX251" s="9">
        <v>-16608</v>
      </c>
      <c r="BY251" s="9">
        <v>0</v>
      </c>
      <c r="BZ251" s="9">
        <v>1278650</v>
      </c>
      <c r="CA251" s="9">
        <v>0</v>
      </c>
      <c r="CB251" s="9">
        <v>1610459</v>
      </c>
      <c r="CC251" s="9">
        <v>0</v>
      </c>
      <c r="CD251" s="9">
        <v>1610459</v>
      </c>
      <c r="CE251" s="9">
        <v>1059</v>
      </c>
      <c r="CF251" s="9">
        <v>81.21</v>
      </c>
      <c r="CG251" s="9">
        <v>1140.21</v>
      </c>
      <c r="CH251" s="9">
        <v>16560956.74</v>
      </c>
      <c r="CI251" s="9">
        <v>185194.5</v>
      </c>
      <c r="CJ251" s="9">
        <v>1439612</v>
      </c>
      <c r="CK251" s="9">
        <v>18185763.240000002</v>
      </c>
      <c r="CL251" s="9">
        <v>15949.49</v>
      </c>
      <c r="CM251" s="9">
        <v>1295258</v>
      </c>
      <c r="CN251" s="9">
        <v>1295258</v>
      </c>
      <c r="CO251" s="9">
        <v>0</v>
      </c>
      <c r="CP251" s="9">
        <v>-16608</v>
      </c>
      <c r="CQ251" s="9">
        <v>0</v>
      </c>
      <c r="CR251" s="9">
        <v>1278650</v>
      </c>
      <c r="CS251" s="9">
        <v>317.39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9">
        <v>0</v>
      </c>
      <c r="DA251" s="9">
        <v>352980.6</v>
      </c>
      <c r="DB251" s="9">
        <v>0</v>
      </c>
      <c r="DC251" s="9">
        <v>1457561.76</v>
      </c>
      <c r="DD251" s="9">
        <v>0</v>
      </c>
      <c r="DE251" s="9">
        <v>0</v>
      </c>
      <c r="DF251" s="9">
        <v>1810542.3599999999</v>
      </c>
      <c r="DG251" s="9">
        <v>1629488.1239999998</v>
      </c>
      <c r="DH251" s="9">
        <v>1295258.08</v>
      </c>
      <c r="DI251" s="9">
        <v>1631377.53</v>
      </c>
      <c r="DJ251" s="9">
        <v>0</v>
      </c>
      <c r="DK251" s="9">
        <v>0</v>
      </c>
      <c r="DL251" s="9">
        <v>0</v>
      </c>
      <c r="DM251" s="9">
        <v>0</v>
      </c>
      <c r="DN251" s="9">
        <v>0</v>
      </c>
      <c r="DO251" s="9">
        <v>0</v>
      </c>
      <c r="DP251">
        <v>2177</v>
      </c>
      <c r="DQ251">
        <f t="shared" si="3"/>
        <v>0</v>
      </c>
    </row>
    <row r="252" spans="1:121" ht="15">
      <c r="A252" s="9">
        <v>3976</v>
      </c>
      <c r="B252" s="9" t="s">
        <v>405</v>
      </c>
      <c r="C252" s="9">
        <v>58</v>
      </c>
      <c r="D252" s="9">
        <v>65</v>
      </c>
      <c r="E252" s="9">
        <v>123</v>
      </c>
      <c r="F252" s="9">
        <v>62</v>
      </c>
      <c r="G252" s="9">
        <v>7</v>
      </c>
      <c r="H252" s="9">
        <v>0</v>
      </c>
      <c r="I252" s="9">
        <v>69</v>
      </c>
      <c r="J252" s="9">
        <v>1288296.14</v>
      </c>
      <c r="K252" s="9">
        <v>5000</v>
      </c>
      <c r="L252" s="9">
        <v>493561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789735.14</v>
      </c>
      <c r="S252" s="9">
        <v>1262532.57</v>
      </c>
      <c r="T252" s="9">
        <v>0</v>
      </c>
      <c r="U252" s="9">
        <v>0</v>
      </c>
      <c r="V252" s="9">
        <v>0</v>
      </c>
      <c r="W252" s="9">
        <v>1262532.57</v>
      </c>
      <c r="X252" s="9">
        <v>789735.14</v>
      </c>
      <c r="Y252" s="9">
        <v>0</v>
      </c>
      <c r="Z252" s="9">
        <v>472797.43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472797.43</v>
      </c>
      <c r="AM252" s="9">
        <v>0</v>
      </c>
      <c r="AN252" s="9">
        <v>0</v>
      </c>
      <c r="AO252" s="9">
        <v>472797.43</v>
      </c>
      <c r="AP252" s="9">
        <v>472797.43</v>
      </c>
      <c r="AQ252" s="9">
        <v>1000</v>
      </c>
      <c r="AR252" s="9">
        <v>69000</v>
      </c>
      <c r="AS252" s="9">
        <v>69000</v>
      </c>
      <c r="AT252" s="9">
        <v>9498</v>
      </c>
      <c r="AU252" s="9">
        <v>655362</v>
      </c>
      <c r="AV252" s="9">
        <v>403797.43</v>
      </c>
      <c r="AW252" s="9">
        <v>0</v>
      </c>
      <c r="AX252" s="9">
        <v>1228</v>
      </c>
      <c r="AY252" s="9">
        <v>84722</v>
      </c>
      <c r="AZ252" s="9">
        <v>1930000</v>
      </c>
      <c r="BA252" s="9">
        <v>133170000</v>
      </c>
      <c r="BB252" s="9">
        <v>0.00051813</v>
      </c>
      <c r="BC252" s="9">
        <v>133085278</v>
      </c>
      <c r="BD252" s="9">
        <v>68955.48</v>
      </c>
      <c r="BE252" s="9">
        <v>968209</v>
      </c>
      <c r="BF252" s="9">
        <v>66806421</v>
      </c>
      <c r="BG252" s="9">
        <v>0.00604429</v>
      </c>
      <c r="BH252" s="9">
        <v>66721699</v>
      </c>
      <c r="BI252" s="9">
        <v>403285.3</v>
      </c>
      <c r="BJ252" s="9">
        <v>564023</v>
      </c>
      <c r="BK252" s="9">
        <v>38917587</v>
      </c>
      <c r="BL252" s="9">
        <v>0</v>
      </c>
      <c r="BM252" s="9">
        <v>38832865</v>
      </c>
      <c r="BN252" s="9">
        <v>0</v>
      </c>
      <c r="BO252" s="9">
        <v>472241</v>
      </c>
      <c r="BP252" s="9">
        <v>0</v>
      </c>
      <c r="BQ252" s="9">
        <v>0</v>
      </c>
      <c r="BR252" s="9">
        <v>-6055</v>
      </c>
      <c r="BS252" s="9">
        <v>0</v>
      </c>
      <c r="BT252" s="9">
        <v>0</v>
      </c>
      <c r="BU252" s="9">
        <v>466186</v>
      </c>
      <c r="BV252" s="9">
        <v>0</v>
      </c>
      <c r="BW252" s="9">
        <v>0</v>
      </c>
      <c r="BX252" s="9">
        <v>0</v>
      </c>
      <c r="BY252" s="9">
        <v>0</v>
      </c>
      <c r="BZ252" s="9">
        <v>0</v>
      </c>
      <c r="CA252" s="9">
        <v>0</v>
      </c>
      <c r="CB252" s="9">
        <v>466186</v>
      </c>
      <c r="CC252" s="9">
        <v>0</v>
      </c>
      <c r="CD252" s="9">
        <v>466186</v>
      </c>
      <c r="CE252" s="9">
        <v>69</v>
      </c>
      <c r="CF252" s="9">
        <v>0</v>
      </c>
      <c r="CG252" s="9">
        <v>69</v>
      </c>
      <c r="CH252" s="9">
        <v>472797.43</v>
      </c>
      <c r="CI252" s="9">
        <v>0</v>
      </c>
      <c r="CJ252" s="9">
        <v>0</v>
      </c>
      <c r="CK252" s="9">
        <v>472797.43</v>
      </c>
      <c r="CL252" s="9">
        <v>6852.14</v>
      </c>
      <c r="CM252" s="9"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6844.07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9">
        <v>483096.59</v>
      </c>
      <c r="DB252" s="9">
        <v>0</v>
      </c>
      <c r="DC252" s="9">
        <v>0</v>
      </c>
      <c r="DD252" s="9">
        <v>0</v>
      </c>
      <c r="DE252" s="9">
        <v>0</v>
      </c>
      <c r="DF252" s="9">
        <v>483096.59</v>
      </c>
      <c r="DG252" s="9">
        <v>434786.93100000004</v>
      </c>
      <c r="DH252" s="9">
        <v>0</v>
      </c>
      <c r="DI252" s="9">
        <v>472240.77999999997</v>
      </c>
      <c r="DJ252" s="9">
        <v>0</v>
      </c>
      <c r="DK252" s="9">
        <v>0</v>
      </c>
      <c r="DL252" s="9">
        <v>0</v>
      </c>
      <c r="DM252" s="9">
        <v>0</v>
      </c>
      <c r="DN252" s="9">
        <v>0</v>
      </c>
      <c r="DO252" s="9">
        <v>0</v>
      </c>
      <c r="DP252">
        <v>3976</v>
      </c>
      <c r="DQ252">
        <f t="shared" si="3"/>
        <v>0</v>
      </c>
    </row>
    <row r="253" spans="1:121" ht="15">
      <c r="A253" s="9">
        <v>4690</v>
      </c>
      <c r="B253" s="9" t="s">
        <v>406</v>
      </c>
      <c r="C253" s="9">
        <v>217</v>
      </c>
      <c r="D253" s="9">
        <v>216</v>
      </c>
      <c r="E253" s="9">
        <v>433</v>
      </c>
      <c r="F253" s="9">
        <v>217</v>
      </c>
      <c r="G253" s="9">
        <v>0</v>
      </c>
      <c r="H253" s="9">
        <v>0</v>
      </c>
      <c r="I253" s="9">
        <v>217</v>
      </c>
      <c r="J253" s="9">
        <v>2655650.57</v>
      </c>
      <c r="K253" s="9">
        <v>1400000</v>
      </c>
      <c r="L253" s="9">
        <v>949873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305777.57</v>
      </c>
      <c r="S253" s="9">
        <v>2437850.37</v>
      </c>
      <c r="T253" s="9">
        <v>0</v>
      </c>
      <c r="U253" s="9">
        <v>0</v>
      </c>
      <c r="V253" s="9">
        <v>0</v>
      </c>
      <c r="W253" s="9">
        <v>2437850.37</v>
      </c>
      <c r="X253" s="9">
        <v>305777.57</v>
      </c>
      <c r="Y253" s="9">
        <v>0</v>
      </c>
      <c r="Z253" s="9">
        <v>2132072.8</v>
      </c>
      <c r="AA253" s="9">
        <v>71270</v>
      </c>
      <c r="AB253" s="9">
        <v>0</v>
      </c>
      <c r="AC253" s="9">
        <v>71270</v>
      </c>
      <c r="AD253" s="9">
        <v>0</v>
      </c>
      <c r="AE253" s="9">
        <v>0</v>
      </c>
      <c r="AF253" s="9">
        <v>0</v>
      </c>
      <c r="AG253" s="9">
        <v>72630.54</v>
      </c>
      <c r="AH253" s="9">
        <v>0</v>
      </c>
      <c r="AI253" s="9">
        <v>0</v>
      </c>
      <c r="AJ253" s="9">
        <v>0</v>
      </c>
      <c r="AK253" s="9">
        <v>72630.54</v>
      </c>
      <c r="AL253" s="9">
        <v>2204703.34</v>
      </c>
      <c r="AM253" s="9">
        <v>0</v>
      </c>
      <c r="AN253" s="9">
        <v>0</v>
      </c>
      <c r="AO253" s="9">
        <v>2204703.34</v>
      </c>
      <c r="AP253" s="9">
        <v>2204703.34</v>
      </c>
      <c r="AQ253" s="9">
        <v>1000</v>
      </c>
      <c r="AR253" s="9">
        <v>217000</v>
      </c>
      <c r="AS253" s="9">
        <v>217000</v>
      </c>
      <c r="AT253" s="9">
        <v>9498</v>
      </c>
      <c r="AU253" s="9">
        <v>2061066</v>
      </c>
      <c r="AV253" s="9">
        <v>1844066</v>
      </c>
      <c r="AW253" s="9">
        <v>143637.33999999985</v>
      </c>
      <c r="AX253" s="9">
        <v>938011</v>
      </c>
      <c r="AY253" s="9">
        <v>203548463</v>
      </c>
      <c r="AZ253" s="9">
        <v>2895000</v>
      </c>
      <c r="BA253" s="9">
        <v>628215000</v>
      </c>
      <c r="BB253" s="9">
        <v>0.00034542</v>
      </c>
      <c r="BC253" s="9">
        <v>424666537</v>
      </c>
      <c r="BD253" s="9">
        <v>146688.32</v>
      </c>
      <c r="BE253" s="9">
        <v>1452313</v>
      </c>
      <c r="BF253" s="9">
        <v>315151921</v>
      </c>
      <c r="BG253" s="9">
        <v>0.00585136</v>
      </c>
      <c r="BH253" s="9">
        <v>111603458</v>
      </c>
      <c r="BI253" s="9">
        <v>653032.01</v>
      </c>
      <c r="BJ253" s="9">
        <v>846034</v>
      </c>
      <c r="BK253" s="9">
        <v>183589378</v>
      </c>
      <c r="BL253" s="9">
        <v>0.00078238</v>
      </c>
      <c r="BM253" s="9">
        <v>-19959085</v>
      </c>
      <c r="BN253" s="9">
        <v>-15615.59</v>
      </c>
      <c r="BO253" s="9">
        <v>784105</v>
      </c>
      <c r="BP253" s="9">
        <v>0</v>
      </c>
      <c r="BQ253" s="9">
        <v>0</v>
      </c>
      <c r="BR253" s="9">
        <v>-10054</v>
      </c>
      <c r="BS253" s="9">
        <v>-7</v>
      </c>
      <c r="BT253" s="9">
        <v>0</v>
      </c>
      <c r="BU253" s="9">
        <v>774044</v>
      </c>
      <c r="BV253" s="9">
        <v>82077</v>
      </c>
      <c r="BW253" s="9">
        <v>0</v>
      </c>
      <c r="BX253" s="9">
        <v>-1052</v>
      </c>
      <c r="BY253" s="9">
        <v>0</v>
      </c>
      <c r="BZ253" s="9">
        <v>81025</v>
      </c>
      <c r="CA253" s="9">
        <v>0</v>
      </c>
      <c r="CB253" s="9">
        <v>855069</v>
      </c>
      <c r="CC253" s="9">
        <v>0</v>
      </c>
      <c r="CD253" s="9">
        <v>855069</v>
      </c>
      <c r="CE253" s="9">
        <v>217</v>
      </c>
      <c r="CF253" s="9">
        <v>0</v>
      </c>
      <c r="CG253" s="9">
        <v>217</v>
      </c>
      <c r="CH253" s="9">
        <v>2132072.8</v>
      </c>
      <c r="CI253" s="9">
        <v>72630.54</v>
      </c>
      <c r="CJ253" s="9">
        <v>0</v>
      </c>
      <c r="CK253" s="9">
        <v>2204703.34</v>
      </c>
      <c r="CL253" s="9">
        <v>10159.92</v>
      </c>
      <c r="CM253" s="9"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3613.39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9">
        <v>0</v>
      </c>
      <c r="DA253" s="9">
        <v>962423.97</v>
      </c>
      <c r="DB253" s="9">
        <v>0</v>
      </c>
      <c r="DC253" s="9">
        <v>0</v>
      </c>
      <c r="DD253" s="9">
        <v>0</v>
      </c>
      <c r="DE253" s="9">
        <v>0</v>
      </c>
      <c r="DF253" s="9">
        <v>962423.97</v>
      </c>
      <c r="DG253" s="9">
        <v>866181.573</v>
      </c>
      <c r="DH253" s="9">
        <v>0</v>
      </c>
      <c r="DI253" s="9">
        <v>866181.573</v>
      </c>
      <c r="DJ253" s="9">
        <v>82077</v>
      </c>
      <c r="DK253" s="9">
        <v>82077</v>
      </c>
      <c r="DL253" s="9">
        <v>0</v>
      </c>
      <c r="DM253" s="9">
        <v>-1052</v>
      </c>
      <c r="DN253" s="9">
        <v>0</v>
      </c>
      <c r="DO253" s="9">
        <v>81025</v>
      </c>
      <c r="DP253">
        <v>4690</v>
      </c>
      <c r="DQ253">
        <f t="shared" si="3"/>
        <v>0</v>
      </c>
    </row>
    <row r="254" spans="1:121" ht="15">
      <c r="A254" s="9">
        <v>2016</v>
      </c>
      <c r="B254" s="9" t="s">
        <v>407</v>
      </c>
      <c r="C254" s="9">
        <v>461</v>
      </c>
      <c r="D254" s="9">
        <v>468</v>
      </c>
      <c r="E254" s="9">
        <v>929</v>
      </c>
      <c r="F254" s="9">
        <v>465</v>
      </c>
      <c r="G254" s="9">
        <v>5</v>
      </c>
      <c r="H254" s="9">
        <v>0</v>
      </c>
      <c r="I254" s="9">
        <v>470</v>
      </c>
      <c r="J254" s="9">
        <v>5884582.62</v>
      </c>
      <c r="K254" s="9">
        <v>1793690.07</v>
      </c>
      <c r="L254" s="9">
        <v>3083770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1007122.55</v>
      </c>
      <c r="S254" s="9">
        <v>5843325.59</v>
      </c>
      <c r="T254" s="9">
        <v>0</v>
      </c>
      <c r="U254" s="9">
        <v>0</v>
      </c>
      <c r="V254" s="9">
        <v>0</v>
      </c>
      <c r="W254" s="9">
        <v>5843325.59</v>
      </c>
      <c r="X254" s="9">
        <v>1007122.55</v>
      </c>
      <c r="Y254" s="9">
        <v>0</v>
      </c>
      <c r="Z254" s="9">
        <v>4836203.04</v>
      </c>
      <c r="AA254" s="9">
        <v>195.34</v>
      </c>
      <c r="AB254" s="9">
        <v>0</v>
      </c>
      <c r="AC254" s="9">
        <v>0</v>
      </c>
      <c r="AD254" s="9">
        <v>0</v>
      </c>
      <c r="AE254" s="9">
        <v>0</v>
      </c>
      <c r="AF254" s="9">
        <v>195.34</v>
      </c>
      <c r="AG254" s="9">
        <v>273259.07</v>
      </c>
      <c r="AH254" s="9">
        <v>0</v>
      </c>
      <c r="AI254" s="9">
        <v>0</v>
      </c>
      <c r="AJ254" s="9">
        <v>0</v>
      </c>
      <c r="AK254" s="9">
        <v>273063.73</v>
      </c>
      <c r="AL254" s="9">
        <v>5109266.77</v>
      </c>
      <c r="AM254" s="9">
        <v>0</v>
      </c>
      <c r="AN254" s="9">
        <v>0</v>
      </c>
      <c r="AO254" s="9">
        <v>5109266.77</v>
      </c>
      <c r="AP254" s="9">
        <v>5109266.77</v>
      </c>
      <c r="AQ254" s="9">
        <v>1000</v>
      </c>
      <c r="AR254" s="9">
        <v>470000</v>
      </c>
      <c r="AS254" s="9">
        <v>470000</v>
      </c>
      <c r="AT254" s="9">
        <v>9498</v>
      </c>
      <c r="AU254" s="9">
        <v>4464060</v>
      </c>
      <c r="AV254" s="9">
        <v>3994060</v>
      </c>
      <c r="AW254" s="9">
        <v>645206.7699999996</v>
      </c>
      <c r="AX254" s="9">
        <v>399558</v>
      </c>
      <c r="AY254" s="9">
        <v>187792177</v>
      </c>
      <c r="AZ254" s="9">
        <v>1930000</v>
      </c>
      <c r="BA254" s="9">
        <v>907100000</v>
      </c>
      <c r="BB254" s="9">
        <v>0.00051813</v>
      </c>
      <c r="BC254" s="9">
        <v>719307823</v>
      </c>
      <c r="BD254" s="9">
        <v>372694.96</v>
      </c>
      <c r="BE254" s="9">
        <v>968209</v>
      </c>
      <c r="BF254" s="9">
        <v>455058230</v>
      </c>
      <c r="BG254" s="9">
        <v>0.00877703</v>
      </c>
      <c r="BH254" s="9">
        <v>267266053</v>
      </c>
      <c r="BI254" s="9">
        <v>2345802.17</v>
      </c>
      <c r="BJ254" s="9">
        <v>564023</v>
      </c>
      <c r="BK254" s="9">
        <v>265090810</v>
      </c>
      <c r="BL254" s="9">
        <v>0.00243391</v>
      </c>
      <c r="BM254" s="9">
        <v>77298633</v>
      </c>
      <c r="BN254" s="9">
        <v>188137.92</v>
      </c>
      <c r="BO254" s="9">
        <v>2906635</v>
      </c>
      <c r="BP254" s="9">
        <v>0</v>
      </c>
      <c r="BQ254" s="9">
        <v>0</v>
      </c>
      <c r="BR254" s="9">
        <v>-37269</v>
      </c>
      <c r="BS254" s="9">
        <v>-9</v>
      </c>
      <c r="BT254" s="9">
        <v>0</v>
      </c>
      <c r="BU254" s="9">
        <v>2869357</v>
      </c>
      <c r="BV254" s="9">
        <v>0</v>
      </c>
      <c r="BW254" s="9">
        <v>0</v>
      </c>
      <c r="BX254" s="9">
        <v>0</v>
      </c>
      <c r="BY254" s="9">
        <v>0</v>
      </c>
      <c r="BZ254" s="9">
        <v>0</v>
      </c>
      <c r="CA254" s="9">
        <v>1</v>
      </c>
      <c r="CB254" s="9">
        <v>2869358</v>
      </c>
      <c r="CC254" s="9">
        <v>0</v>
      </c>
      <c r="CD254" s="9">
        <v>2869358</v>
      </c>
      <c r="CE254" s="9">
        <v>470</v>
      </c>
      <c r="CF254" s="9">
        <v>0</v>
      </c>
      <c r="CG254" s="9">
        <v>470</v>
      </c>
      <c r="CH254" s="9">
        <v>4836203.04</v>
      </c>
      <c r="CI254" s="9">
        <v>273063.73</v>
      </c>
      <c r="CJ254" s="9">
        <v>0</v>
      </c>
      <c r="CK254" s="9">
        <v>5109266.77</v>
      </c>
      <c r="CL254" s="9">
        <v>10870.78</v>
      </c>
      <c r="CM254" s="9"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6184.33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9">
        <v>3124487.58</v>
      </c>
      <c r="DB254" s="9">
        <v>0</v>
      </c>
      <c r="DC254" s="9">
        <v>0</v>
      </c>
      <c r="DD254" s="9">
        <v>0</v>
      </c>
      <c r="DE254" s="9">
        <v>0</v>
      </c>
      <c r="DF254" s="9">
        <v>3124487.58</v>
      </c>
      <c r="DG254" s="9">
        <v>2812038.822</v>
      </c>
      <c r="DH254" s="9">
        <v>0</v>
      </c>
      <c r="DI254" s="9">
        <v>2906635.05</v>
      </c>
      <c r="DJ254" s="9">
        <v>0</v>
      </c>
      <c r="DK254" s="9">
        <v>0</v>
      </c>
      <c r="DL254" s="9">
        <v>0</v>
      </c>
      <c r="DM254" s="9">
        <v>0</v>
      </c>
      <c r="DN254" s="9">
        <v>0</v>
      </c>
      <c r="DO254" s="9">
        <v>0</v>
      </c>
      <c r="DP254">
        <v>2016</v>
      </c>
      <c r="DQ254">
        <f t="shared" si="3"/>
        <v>0</v>
      </c>
    </row>
    <row r="255" spans="1:121" ht="15">
      <c r="A255" s="9">
        <v>3983</v>
      </c>
      <c r="B255" s="9" t="s">
        <v>408</v>
      </c>
      <c r="C255" s="9">
        <v>1182</v>
      </c>
      <c r="D255" s="9">
        <v>1177</v>
      </c>
      <c r="E255" s="9">
        <v>2359</v>
      </c>
      <c r="F255" s="9">
        <v>1180</v>
      </c>
      <c r="G255" s="9">
        <v>40</v>
      </c>
      <c r="H255" s="9">
        <v>0</v>
      </c>
      <c r="I255" s="9">
        <v>1220</v>
      </c>
      <c r="J255" s="9">
        <v>13562516.44</v>
      </c>
      <c r="K255" s="9">
        <v>3830848.15</v>
      </c>
      <c r="L255" s="9">
        <v>8162094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1569574.29</v>
      </c>
      <c r="S255" s="9">
        <v>13257701.63</v>
      </c>
      <c r="T255" s="9">
        <v>226267</v>
      </c>
      <c r="U255" s="9">
        <v>0</v>
      </c>
      <c r="V255" s="9">
        <v>438.63</v>
      </c>
      <c r="W255" s="9">
        <v>13030996</v>
      </c>
      <c r="X255" s="9">
        <v>1569574.29</v>
      </c>
      <c r="Y255" s="9">
        <v>0</v>
      </c>
      <c r="Z255" s="9">
        <v>11461421.71</v>
      </c>
      <c r="AA255" s="9">
        <v>1051166.3</v>
      </c>
      <c r="AB255" s="9">
        <v>226267</v>
      </c>
      <c r="AC255" s="9">
        <v>816233</v>
      </c>
      <c r="AD255" s="9">
        <v>0</v>
      </c>
      <c r="AE255" s="9">
        <v>0</v>
      </c>
      <c r="AF255" s="9">
        <v>8666.3</v>
      </c>
      <c r="AG255" s="9">
        <v>1065245.14</v>
      </c>
      <c r="AH255" s="9">
        <v>0</v>
      </c>
      <c r="AI255" s="9">
        <v>0</v>
      </c>
      <c r="AJ255" s="9">
        <v>0</v>
      </c>
      <c r="AK255" s="9">
        <v>1056578.84</v>
      </c>
      <c r="AL255" s="9">
        <v>12518000.55</v>
      </c>
      <c r="AM255" s="9">
        <v>0</v>
      </c>
      <c r="AN255" s="9">
        <v>0</v>
      </c>
      <c r="AO255" s="9">
        <v>12518000.55</v>
      </c>
      <c r="AP255" s="9">
        <v>12518000.55</v>
      </c>
      <c r="AQ255" s="9">
        <v>1000</v>
      </c>
      <c r="AR255" s="9">
        <v>1220000</v>
      </c>
      <c r="AS255" s="9">
        <v>1220000</v>
      </c>
      <c r="AT255" s="9">
        <v>9498</v>
      </c>
      <c r="AU255" s="9">
        <v>11587560</v>
      </c>
      <c r="AV255" s="9">
        <v>10367560</v>
      </c>
      <c r="AW255" s="9">
        <v>930440.5500000007</v>
      </c>
      <c r="AX255" s="9">
        <v>404346</v>
      </c>
      <c r="AY255" s="9">
        <v>493302670</v>
      </c>
      <c r="AZ255" s="9">
        <v>1930000</v>
      </c>
      <c r="BA255" s="9">
        <v>2354600000</v>
      </c>
      <c r="BB255" s="9">
        <v>0.00051813</v>
      </c>
      <c r="BC255" s="9">
        <v>1861297330</v>
      </c>
      <c r="BD255" s="9">
        <v>964393.99</v>
      </c>
      <c r="BE255" s="9">
        <v>968209</v>
      </c>
      <c r="BF255" s="9">
        <v>1181214980</v>
      </c>
      <c r="BG255" s="9">
        <v>0.00877703</v>
      </c>
      <c r="BH255" s="9">
        <v>687912310</v>
      </c>
      <c r="BI255" s="9">
        <v>6037826.98</v>
      </c>
      <c r="BJ255" s="9">
        <v>564023</v>
      </c>
      <c r="BK255" s="9">
        <v>688108060</v>
      </c>
      <c r="BL255" s="9">
        <v>0.00135217</v>
      </c>
      <c r="BM255" s="9">
        <v>194805390</v>
      </c>
      <c r="BN255" s="9">
        <v>263410</v>
      </c>
      <c r="BO255" s="9">
        <v>7265631</v>
      </c>
      <c r="BP255" s="9">
        <v>0</v>
      </c>
      <c r="BQ255" s="9">
        <v>0</v>
      </c>
      <c r="BR255" s="9">
        <v>-93161</v>
      </c>
      <c r="BS255" s="9">
        <v>-25</v>
      </c>
      <c r="BT255" s="9">
        <v>0</v>
      </c>
      <c r="BU255" s="9">
        <v>7172445</v>
      </c>
      <c r="BV255" s="9">
        <v>177254</v>
      </c>
      <c r="BW255" s="9">
        <v>0</v>
      </c>
      <c r="BX255" s="9">
        <v>-2273</v>
      </c>
      <c r="BY255" s="9">
        <v>0</v>
      </c>
      <c r="BZ255" s="9">
        <v>174981</v>
      </c>
      <c r="CA255" s="9">
        <v>1</v>
      </c>
      <c r="CB255" s="9">
        <v>7347427</v>
      </c>
      <c r="CC255" s="9">
        <v>0</v>
      </c>
      <c r="CD255" s="9">
        <v>7347427</v>
      </c>
      <c r="CE255" s="9">
        <v>1220</v>
      </c>
      <c r="CF255" s="9">
        <v>0</v>
      </c>
      <c r="CG255" s="9">
        <v>1220</v>
      </c>
      <c r="CH255" s="9">
        <v>11461421.71</v>
      </c>
      <c r="CI255" s="9">
        <v>1056578.84</v>
      </c>
      <c r="CJ255" s="9">
        <v>0</v>
      </c>
      <c r="CK255" s="9">
        <v>12518000.55</v>
      </c>
      <c r="CL255" s="9">
        <v>10260.66</v>
      </c>
      <c r="CM255" s="9">
        <v>0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5955.44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9">
        <v>8269872.46</v>
      </c>
      <c r="DB255" s="9">
        <v>0</v>
      </c>
      <c r="DC255" s="9">
        <v>0</v>
      </c>
      <c r="DD255" s="9">
        <v>0</v>
      </c>
      <c r="DE255" s="9">
        <v>0</v>
      </c>
      <c r="DF255" s="9">
        <v>8269872.46</v>
      </c>
      <c r="DG255" s="9">
        <v>7442885.214</v>
      </c>
      <c r="DH255" s="9">
        <v>0</v>
      </c>
      <c r="DI255" s="9">
        <v>7442885.214</v>
      </c>
      <c r="DJ255" s="9">
        <v>177254</v>
      </c>
      <c r="DK255" s="9">
        <v>177254</v>
      </c>
      <c r="DL255" s="9">
        <v>0</v>
      </c>
      <c r="DM255" s="9">
        <v>-2273</v>
      </c>
      <c r="DN255" s="9">
        <v>0</v>
      </c>
      <c r="DO255" s="9">
        <v>174981</v>
      </c>
      <c r="DP255">
        <v>3983</v>
      </c>
      <c r="DQ255">
        <f t="shared" si="3"/>
        <v>0</v>
      </c>
    </row>
    <row r="256" spans="1:121" ht="15">
      <c r="A256" s="9">
        <v>3514</v>
      </c>
      <c r="B256" s="9" t="s">
        <v>409</v>
      </c>
      <c r="C256" s="9">
        <v>321</v>
      </c>
      <c r="D256" s="9">
        <v>321</v>
      </c>
      <c r="E256" s="9">
        <v>642</v>
      </c>
      <c r="F256" s="9">
        <v>321</v>
      </c>
      <c r="G256" s="9">
        <v>11</v>
      </c>
      <c r="H256" s="9">
        <v>0</v>
      </c>
      <c r="I256" s="9">
        <v>332</v>
      </c>
      <c r="J256" s="9">
        <v>4056448.42</v>
      </c>
      <c r="K256" s="9">
        <v>2659271</v>
      </c>
      <c r="L256" s="9">
        <v>855511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541666.42</v>
      </c>
      <c r="S256" s="9">
        <v>3823058.73</v>
      </c>
      <c r="T256" s="9">
        <v>0</v>
      </c>
      <c r="U256" s="9">
        <v>0</v>
      </c>
      <c r="V256" s="9">
        <v>0</v>
      </c>
      <c r="W256" s="9">
        <v>3823058.73</v>
      </c>
      <c r="X256" s="9">
        <v>541666.42</v>
      </c>
      <c r="Y256" s="9">
        <v>0</v>
      </c>
      <c r="Z256" s="9">
        <v>3281392.31</v>
      </c>
      <c r="AA256" s="9">
        <v>359668.18</v>
      </c>
      <c r="AB256" s="9">
        <v>0</v>
      </c>
      <c r="AC256" s="9">
        <v>359590</v>
      </c>
      <c r="AD256" s="9">
        <v>0</v>
      </c>
      <c r="AE256" s="9">
        <v>0</v>
      </c>
      <c r="AF256" s="9">
        <v>78.18</v>
      </c>
      <c r="AG256" s="9">
        <v>363803.31</v>
      </c>
      <c r="AH256" s="9">
        <v>0</v>
      </c>
      <c r="AI256" s="9">
        <v>0</v>
      </c>
      <c r="AJ256" s="9">
        <v>0</v>
      </c>
      <c r="AK256" s="9">
        <v>363725.13</v>
      </c>
      <c r="AL256" s="9">
        <v>3645117.44</v>
      </c>
      <c r="AM256" s="9">
        <v>0</v>
      </c>
      <c r="AN256" s="9">
        <v>0</v>
      </c>
      <c r="AO256" s="9">
        <v>3645117.44</v>
      </c>
      <c r="AP256" s="9">
        <v>3645117.44</v>
      </c>
      <c r="AQ256" s="9">
        <v>1000</v>
      </c>
      <c r="AR256" s="9">
        <v>332000</v>
      </c>
      <c r="AS256" s="9">
        <v>332000</v>
      </c>
      <c r="AT256" s="9">
        <v>9498</v>
      </c>
      <c r="AU256" s="9">
        <v>3153336</v>
      </c>
      <c r="AV256" s="9">
        <v>2821336</v>
      </c>
      <c r="AW256" s="9">
        <v>491781.43999999994</v>
      </c>
      <c r="AX256" s="9">
        <v>1373280</v>
      </c>
      <c r="AY256" s="9">
        <v>455928927</v>
      </c>
      <c r="AZ256" s="9">
        <v>2895000</v>
      </c>
      <c r="BA256" s="9">
        <v>961140000</v>
      </c>
      <c r="BB256" s="9">
        <v>0.00034542</v>
      </c>
      <c r="BC256" s="9">
        <v>505211073</v>
      </c>
      <c r="BD256" s="9">
        <v>174510.01</v>
      </c>
      <c r="BE256" s="9">
        <v>1452313</v>
      </c>
      <c r="BF256" s="9">
        <v>482167916</v>
      </c>
      <c r="BG256" s="9">
        <v>0.00585136</v>
      </c>
      <c r="BH256" s="9">
        <v>26238989</v>
      </c>
      <c r="BI256" s="9">
        <v>153533.77</v>
      </c>
      <c r="BJ256" s="9">
        <v>846034</v>
      </c>
      <c r="BK256" s="9">
        <v>280883288</v>
      </c>
      <c r="BL256" s="9">
        <v>0.00175084</v>
      </c>
      <c r="BM256" s="9">
        <v>-175045639</v>
      </c>
      <c r="BN256" s="9">
        <v>-306476.91</v>
      </c>
      <c r="BO256" s="9">
        <v>174510</v>
      </c>
      <c r="BP256" s="9">
        <v>0</v>
      </c>
      <c r="BQ256" s="9">
        <v>0</v>
      </c>
      <c r="BR256" s="9">
        <v>-2238</v>
      </c>
      <c r="BS256" s="9">
        <v>-15</v>
      </c>
      <c r="BT256" s="9">
        <v>0</v>
      </c>
      <c r="BU256" s="9">
        <v>172257</v>
      </c>
      <c r="BV256" s="9">
        <v>605508</v>
      </c>
      <c r="BW256" s="9">
        <v>0</v>
      </c>
      <c r="BX256" s="9">
        <v>-7764</v>
      </c>
      <c r="BY256" s="9">
        <v>0</v>
      </c>
      <c r="BZ256" s="9">
        <v>597744</v>
      </c>
      <c r="CA256" s="9">
        <v>1</v>
      </c>
      <c r="CB256" s="9">
        <v>770002</v>
      </c>
      <c r="CC256" s="9">
        <v>0</v>
      </c>
      <c r="CD256" s="9">
        <v>770002</v>
      </c>
      <c r="CE256" s="9">
        <v>332</v>
      </c>
      <c r="CF256" s="9">
        <v>0</v>
      </c>
      <c r="CG256" s="9">
        <v>332</v>
      </c>
      <c r="CH256" s="9">
        <v>3281392.31</v>
      </c>
      <c r="CI256" s="9">
        <v>363725.13</v>
      </c>
      <c r="CJ256" s="9">
        <v>0</v>
      </c>
      <c r="CK256" s="9">
        <v>3645117.44</v>
      </c>
      <c r="CL256" s="9">
        <v>10979.27</v>
      </c>
      <c r="CM256" s="9"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525.63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9">
        <v>866686.37</v>
      </c>
      <c r="DB256" s="9">
        <v>0</v>
      </c>
      <c r="DC256" s="9">
        <v>0</v>
      </c>
      <c r="DD256" s="9">
        <v>0</v>
      </c>
      <c r="DE256" s="9">
        <v>0</v>
      </c>
      <c r="DF256" s="9">
        <v>866686.37</v>
      </c>
      <c r="DG256" s="9">
        <v>780017.733</v>
      </c>
      <c r="DH256" s="9">
        <v>0</v>
      </c>
      <c r="DI256" s="9">
        <v>780017.733</v>
      </c>
      <c r="DJ256" s="9">
        <v>605508</v>
      </c>
      <c r="DK256" s="9">
        <v>605508</v>
      </c>
      <c r="DL256" s="9">
        <v>0</v>
      </c>
      <c r="DM256" s="9">
        <v>-7764</v>
      </c>
      <c r="DN256" s="9">
        <v>0</v>
      </c>
      <c r="DO256" s="9">
        <v>597744</v>
      </c>
      <c r="DP256">
        <v>3514</v>
      </c>
      <c r="DQ256">
        <f t="shared" si="3"/>
        <v>0</v>
      </c>
    </row>
    <row r="257" spans="1:121" ht="15">
      <c r="A257" s="9">
        <v>616</v>
      </c>
      <c r="B257" s="9" t="s">
        <v>410</v>
      </c>
      <c r="C257" s="9">
        <v>153</v>
      </c>
      <c r="D257" s="9">
        <v>154</v>
      </c>
      <c r="E257" s="9">
        <v>307</v>
      </c>
      <c r="F257" s="9">
        <v>154</v>
      </c>
      <c r="G257" s="9">
        <v>0</v>
      </c>
      <c r="H257" s="9">
        <v>0</v>
      </c>
      <c r="I257" s="9">
        <v>154</v>
      </c>
      <c r="J257" s="9">
        <v>4458043.51</v>
      </c>
      <c r="K257" s="9">
        <v>3988655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469388.51</v>
      </c>
      <c r="S257" s="9">
        <v>4020392.3</v>
      </c>
      <c r="T257" s="9">
        <v>64852.53</v>
      </c>
      <c r="U257" s="9">
        <v>0</v>
      </c>
      <c r="V257" s="9">
        <v>930.1</v>
      </c>
      <c r="W257" s="9">
        <v>3954609.67</v>
      </c>
      <c r="X257" s="9">
        <v>469388.51</v>
      </c>
      <c r="Y257" s="9">
        <v>0</v>
      </c>
      <c r="Z257" s="9">
        <v>3485221.16</v>
      </c>
      <c r="AA257" s="9">
        <v>283449.6</v>
      </c>
      <c r="AB257" s="9">
        <v>64852.53</v>
      </c>
      <c r="AC257" s="9">
        <v>218510</v>
      </c>
      <c r="AD257" s="9">
        <v>0</v>
      </c>
      <c r="AE257" s="9">
        <v>0</v>
      </c>
      <c r="AF257" s="9">
        <v>87.07</v>
      </c>
      <c r="AG257" s="9">
        <v>282565.94</v>
      </c>
      <c r="AH257" s="9">
        <v>0</v>
      </c>
      <c r="AI257" s="9">
        <v>0</v>
      </c>
      <c r="AJ257" s="9">
        <v>0</v>
      </c>
      <c r="AK257" s="9">
        <v>282478.87</v>
      </c>
      <c r="AL257" s="9">
        <v>3767700.0300000003</v>
      </c>
      <c r="AM257" s="9">
        <v>0</v>
      </c>
      <c r="AN257" s="9">
        <v>0</v>
      </c>
      <c r="AO257" s="9">
        <v>3767700.0300000003</v>
      </c>
      <c r="AP257" s="9">
        <v>3767700.0300000003</v>
      </c>
      <c r="AQ257" s="9">
        <v>1000</v>
      </c>
      <c r="AR257" s="9">
        <v>154000</v>
      </c>
      <c r="AS257" s="9">
        <v>154000</v>
      </c>
      <c r="AT257" s="9">
        <v>9498</v>
      </c>
      <c r="AU257" s="9">
        <v>1462692</v>
      </c>
      <c r="AV257" s="9">
        <v>1308692</v>
      </c>
      <c r="AW257" s="9">
        <v>2305008.0300000003</v>
      </c>
      <c r="AX257" s="9">
        <v>13751743</v>
      </c>
      <c r="AY257" s="9">
        <v>2117768412</v>
      </c>
      <c r="AZ257" s="9">
        <v>2895000</v>
      </c>
      <c r="BA257" s="9">
        <v>445830000</v>
      </c>
      <c r="BB257" s="9">
        <v>0.00034542</v>
      </c>
      <c r="BC257" s="9">
        <v>-1671938412</v>
      </c>
      <c r="BD257" s="9">
        <v>0</v>
      </c>
      <c r="BE257" s="9">
        <v>1452313</v>
      </c>
      <c r="BF257" s="9">
        <v>223656202</v>
      </c>
      <c r="BG257" s="9">
        <v>0.00585136</v>
      </c>
      <c r="BH257" s="9">
        <v>-1894112210</v>
      </c>
      <c r="BI257" s="9">
        <v>-11083132.42</v>
      </c>
      <c r="BJ257" s="9">
        <v>846034</v>
      </c>
      <c r="BK257" s="9">
        <v>130289236</v>
      </c>
      <c r="BL257" s="9">
        <v>0.01769147</v>
      </c>
      <c r="BM257" s="9">
        <v>-1987479176</v>
      </c>
      <c r="BN257" s="9">
        <v>-35161428.22</v>
      </c>
      <c r="BO257" s="9">
        <v>0</v>
      </c>
      <c r="BP257" s="9">
        <v>0</v>
      </c>
      <c r="BQ257" s="9">
        <v>0</v>
      </c>
      <c r="BR257" s="9">
        <v>0</v>
      </c>
      <c r="BS257" s="9">
        <v>0</v>
      </c>
      <c r="BT257" s="9">
        <v>0</v>
      </c>
      <c r="BU257" s="9">
        <v>0</v>
      </c>
      <c r="BV257" s="9">
        <v>0</v>
      </c>
      <c r="BW257" s="9">
        <v>0</v>
      </c>
      <c r="BX257" s="9">
        <v>0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154</v>
      </c>
      <c r="CF257" s="9">
        <v>0</v>
      </c>
      <c r="CG257" s="9">
        <v>154</v>
      </c>
      <c r="CH257" s="9">
        <v>3485221.16</v>
      </c>
      <c r="CI257" s="9">
        <v>282478.87</v>
      </c>
      <c r="CJ257" s="9">
        <v>0</v>
      </c>
      <c r="CK257" s="9">
        <v>3767700.0300000003</v>
      </c>
      <c r="CL257" s="9">
        <v>24465.58</v>
      </c>
      <c r="CM257" s="9">
        <v>0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9">
        <v>0</v>
      </c>
      <c r="DB257" s="9">
        <v>0</v>
      </c>
      <c r="DC257" s="9">
        <v>0</v>
      </c>
      <c r="DD257" s="9">
        <v>0</v>
      </c>
      <c r="DE257" s="9">
        <v>0</v>
      </c>
      <c r="DF257" s="9">
        <v>0</v>
      </c>
      <c r="DG257" s="9">
        <v>0</v>
      </c>
      <c r="DH257" s="9">
        <v>0</v>
      </c>
      <c r="DI257" s="9">
        <v>0</v>
      </c>
      <c r="DJ257" s="9">
        <v>0</v>
      </c>
      <c r="DK257" s="9">
        <v>0</v>
      </c>
      <c r="DL257" s="9">
        <v>0</v>
      </c>
      <c r="DM257" s="9">
        <v>0</v>
      </c>
      <c r="DN257" s="9">
        <v>0</v>
      </c>
      <c r="DO257" s="9">
        <v>0</v>
      </c>
      <c r="DP257">
        <v>616</v>
      </c>
      <c r="DQ257">
        <f t="shared" si="3"/>
        <v>0</v>
      </c>
    </row>
    <row r="258" spans="1:121" ht="15">
      <c r="A258" s="9">
        <v>1945</v>
      </c>
      <c r="B258" s="9" t="s">
        <v>411</v>
      </c>
      <c r="C258" s="9">
        <v>845</v>
      </c>
      <c r="D258" s="9">
        <v>843</v>
      </c>
      <c r="E258" s="9">
        <v>1688</v>
      </c>
      <c r="F258" s="9">
        <v>844</v>
      </c>
      <c r="G258" s="9">
        <v>27</v>
      </c>
      <c r="H258" s="9">
        <v>0</v>
      </c>
      <c r="I258" s="9">
        <v>871</v>
      </c>
      <c r="J258" s="9">
        <v>13037611.91</v>
      </c>
      <c r="K258" s="9">
        <v>5321122</v>
      </c>
      <c r="L258" s="9">
        <v>2850059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4866430.91</v>
      </c>
      <c r="S258" s="9">
        <v>13191935.14</v>
      </c>
      <c r="T258" s="9">
        <v>0</v>
      </c>
      <c r="U258" s="9">
        <v>0</v>
      </c>
      <c r="V258" s="9">
        <v>1512.93</v>
      </c>
      <c r="W258" s="9">
        <v>13190422.21</v>
      </c>
      <c r="X258" s="9">
        <v>4866430.91</v>
      </c>
      <c r="Y258" s="9">
        <v>0</v>
      </c>
      <c r="Z258" s="9">
        <v>8323991.3</v>
      </c>
      <c r="AA258" s="9">
        <v>1768798</v>
      </c>
      <c r="AB258" s="9">
        <v>0</v>
      </c>
      <c r="AC258" s="9">
        <v>1268798</v>
      </c>
      <c r="AD258" s="9">
        <v>0</v>
      </c>
      <c r="AE258" s="9">
        <v>500000</v>
      </c>
      <c r="AF258" s="9">
        <v>0</v>
      </c>
      <c r="AG258" s="9">
        <v>1277765.23</v>
      </c>
      <c r="AH258" s="9">
        <v>0</v>
      </c>
      <c r="AI258" s="9">
        <v>500000</v>
      </c>
      <c r="AJ258" s="9">
        <v>0</v>
      </c>
      <c r="AK258" s="9">
        <v>777765.23</v>
      </c>
      <c r="AL258" s="9">
        <v>9101756.53</v>
      </c>
      <c r="AM258" s="9">
        <v>0</v>
      </c>
      <c r="AN258" s="9">
        <v>0</v>
      </c>
      <c r="AO258" s="9">
        <v>9101756.53</v>
      </c>
      <c r="AP258" s="9">
        <v>9101756.53</v>
      </c>
      <c r="AQ258" s="9">
        <v>1000</v>
      </c>
      <c r="AR258" s="9">
        <v>871000</v>
      </c>
      <c r="AS258" s="9">
        <v>871000</v>
      </c>
      <c r="AT258" s="9">
        <v>9498</v>
      </c>
      <c r="AU258" s="9">
        <v>8272758</v>
      </c>
      <c r="AV258" s="9">
        <v>7401758</v>
      </c>
      <c r="AW258" s="9">
        <v>828998.5299999993</v>
      </c>
      <c r="AX258" s="9">
        <v>705787</v>
      </c>
      <c r="AY258" s="9">
        <v>614740385</v>
      </c>
      <c r="AZ258" s="9">
        <v>1930000</v>
      </c>
      <c r="BA258" s="9">
        <v>1681030000</v>
      </c>
      <c r="BB258" s="9">
        <v>0.00051813</v>
      </c>
      <c r="BC258" s="9">
        <v>1066289615</v>
      </c>
      <c r="BD258" s="9">
        <v>552476.64</v>
      </c>
      <c r="BE258" s="9">
        <v>968209</v>
      </c>
      <c r="BF258" s="9">
        <v>843310039</v>
      </c>
      <c r="BG258" s="9">
        <v>0.00877703</v>
      </c>
      <c r="BH258" s="9">
        <v>228569654</v>
      </c>
      <c r="BI258" s="9">
        <v>2006162.71</v>
      </c>
      <c r="BJ258" s="9">
        <v>564023</v>
      </c>
      <c r="BK258" s="9">
        <v>491264033</v>
      </c>
      <c r="BL258" s="9">
        <v>0.00168748</v>
      </c>
      <c r="BM258" s="9">
        <v>-123476352</v>
      </c>
      <c r="BN258" s="9">
        <v>-208363.87</v>
      </c>
      <c r="BO258" s="9">
        <v>2350275</v>
      </c>
      <c r="BP258" s="9">
        <v>0</v>
      </c>
      <c r="BQ258" s="9">
        <v>0</v>
      </c>
      <c r="BR258" s="9">
        <v>-30136</v>
      </c>
      <c r="BS258" s="9">
        <v>-5861</v>
      </c>
      <c r="BT258" s="9">
        <v>0</v>
      </c>
      <c r="BU258" s="9">
        <v>2314278</v>
      </c>
      <c r="BV258" s="9">
        <v>271256</v>
      </c>
      <c r="BW258" s="9">
        <v>0</v>
      </c>
      <c r="BX258" s="9">
        <v>-3478</v>
      </c>
      <c r="BY258" s="9">
        <v>0</v>
      </c>
      <c r="BZ258" s="9">
        <v>267778</v>
      </c>
      <c r="CA258" s="9">
        <v>72</v>
      </c>
      <c r="CB258" s="9">
        <v>2582128</v>
      </c>
      <c r="CC258" s="9">
        <v>4</v>
      </c>
      <c r="CD258" s="9">
        <v>2582132</v>
      </c>
      <c r="CE258" s="9">
        <v>871</v>
      </c>
      <c r="CF258" s="9">
        <v>0</v>
      </c>
      <c r="CG258" s="9">
        <v>871</v>
      </c>
      <c r="CH258" s="9">
        <v>8323991.3</v>
      </c>
      <c r="CI258" s="9">
        <v>777765.23</v>
      </c>
      <c r="CJ258" s="9">
        <v>0</v>
      </c>
      <c r="CK258" s="9">
        <v>9101756.53</v>
      </c>
      <c r="CL258" s="9">
        <v>10449.78</v>
      </c>
      <c r="CM258" s="9">
        <v>0</v>
      </c>
      <c r="CN258" s="9">
        <v>0</v>
      </c>
      <c r="CO258" s="9">
        <v>0</v>
      </c>
      <c r="CP258" s="9">
        <v>0</v>
      </c>
      <c r="CQ258" s="9">
        <v>0</v>
      </c>
      <c r="CR258" s="9">
        <v>0</v>
      </c>
      <c r="CS258" s="9">
        <v>2698.36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9">
        <v>0</v>
      </c>
      <c r="DA258" s="9">
        <v>2912812.83</v>
      </c>
      <c r="DB258" s="9">
        <v>0</v>
      </c>
      <c r="DC258" s="9">
        <v>0</v>
      </c>
      <c r="DD258" s="9">
        <v>0</v>
      </c>
      <c r="DE258" s="9">
        <v>0</v>
      </c>
      <c r="DF258" s="9">
        <v>2912812.83</v>
      </c>
      <c r="DG258" s="9">
        <v>2621531.5470000003</v>
      </c>
      <c r="DH258" s="9">
        <v>0</v>
      </c>
      <c r="DI258" s="9">
        <v>2621531.5470000003</v>
      </c>
      <c r="DJ258" s="9">
        <v>271256</v>
      </c>
      <c r="DK258" s="9">
        <v>271256</v>
      </c>
      <c r="DL258" s="9">
        <v>0</v>
      </c>
      <c r="DM258" s="9">
        <v>-3478</v>
      </c>
      <c r="DN258" s="9">
        <v>0</v>
      </c>
      <c r="DO258" s="9">
        <v>267778</v>
      </c>
      <c r="DP258">
        <v>1945</v>
      </c>
      <c r="DQ258">
        <f t="shared" si="3"/>
        <v>0</v>
      </c>
    </row>
    <row r="259" spans="1:121" ht="15">
      <c r="A259" s="9">
        <v>1526</v>
      </c>
      <c r="B259" s="9" t="s">
        <v>412</v>
      </c>
      <c r="C259" s="9">
        <v>1399</v>
      </c>
      <c r="D259" s="9">
        <v>1391</v>
      </c>
      <c r="E259" s="9">
        <v>2790</v>
      </c>
      <c r="F259" s="9">
        <v>1395</v>
      </c>
      <c r="G259" s="9">
        <v>0</v>
      </c>
      <c r="H259" s="9">
        <v>0</v>
      </c>
      <c r="I259" s="9">
        <v>1395</v>
      </c>
      <c r="J259" s="9">
        <v>19258447.15</v>
      </c>
      <c r="K259" s="9">
        <v>17278281</v>
      </c>
      <c r="L259" s="9">
        <v>167914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1812252.15</v>
      </c>
      <c r="S259" s="9">
        <v>18217537.49</v>
      </c>
      <c r="T259" s="9">
        <v>0</v>
      </c>
      <c r="U259" s="9">
        <v>0</v>
      </c>
      <c r="V259" s="9">
        <v>5140.26</v>
      </c>
      <c r="W259" s="9">
        <v>18212397.23</v>
      </c>
      <c r="X259" s="9">
        <v>1812252.15</v>
      </c>
      <c r="Y259" s="9">
        <v>0</v>
      </c>
      <c r="Z259" s="9">
        <v>16400145.08</v>
      </c>
      <c r="AA259" s="9">
        <v>4267501</v>
      </c>
      <c r="AB259" s="9">
        <v>0</v>
      </c>
      <c r="AC259" s="9">
        <v>4267501</v>
      </c>
      <c r="AD259" s="9">
        <v>0</v>
      </c>
      <c r="AE259" s="9">
        <v>0</v>
      </c>
      <c r="AF259" s="9">
        <v>0</v>
      </c>
      <c r="AG259" s="9">
        <v>4267499.93</v>
      </c>
      <c r="AH259" s="9">
        <v>0</v>
      </c>
      <c r="AI259" s="9">
        <v>0</v>
      </c>
      <c r="AJ259" s="9">
        <v>0</v>
      </c>
      <c r="AK259" s="9">
        <v>4267499.93</v>
      </c>
      <c r="AL259" s="9">
        <v>20667645.009999998</v>
      </c>
      <c r="AM259" s="9">
        <v>0</v>
      </c>
      <c r="AN259" s="9">
        <v>0</v>
      </c>
      <c r="AO259" s="9">
        <v>20667645.009999998</v>
      </c>
      <c r="AP259" s="9">
        <v>20667645.009999998</v>
      </c>
      <c r="AQ259" s="9">
        <v>1000</v>
      </c>
      <c r="AR259" s="9">
        <v>1395000</v>
      </c>
      <c r="AS259" s="9">
        <v>1395000</v>
      </c>
      <c r="AT259" s="9">
        <v>9498</v>
      </c>
      <c r="AU259" s="9">
        <v>13249710</v>
      </c>
      <c r="AV259" s="9">
        <v>11854710</v>
      </c>
      <c r="AW259" s="9">
        <v>7417935.009999998</v>
      </c>
      <c r="AX259" s="9">
        <v>2544934</v>
      </c>
      <c r="AY259" s="9">
        <v>3550182545</v>
      </c>
      <c r="AZ259" s="9">
        <v>1930000</v>
      </c>
      <c r="BA259" s="9">
        <v>2692350000</v>
      </c>
      <c r="BB259" s="9">
        <v>0.00051813</v>
      </c>
      <c r="BC259" s="9">
        <v>-857832545</v>
      </c>
      <c r="BD259" s="9">
        <v>0</v>
      </c>
      <c r="BE259" s="9">
        <v>968209</v>
      </c>
      <c r="BF259" s="9">
        <v>1350651555</v>
      </c>
      <c r="BG259" s="9">
        <v>0.00877703</v>
      </c>
      <c r="BH259" s="9">
        <v>-2199530990</v>
      </c>
      <c r="BI259" s="9">
        <v>-19305349.49</v>
      </c>
      <c r="BJ259" s="9">
        <v>564023</v>
      </c>
      <c r="BK259" s="9">
        <v>786812085</v>
      </c>
      <c r="BL259" s="9">
        <v>0.00942784</v>
      </c>
      <c r="BM259" s="9">
        <v>-2763370460</v>
      </c>
      <c r="BN259" s="9">
        <v>-26052614.56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9">
        <v>153121</v>
      </c>
      <c r="BW259" s="9">
        <v>0</v>
      </c>
      <c r="BX259" s="9">
        <v>-1963</v>
      </c>
      <c r="BY259" s="9">
        <v>0</v>
      </c>
      <c r="BZ259" s="9">
        <v>151158</v>
      </c>
      <c r="CA259" s="9">
        <v>0</v>
      </c>
      <c r="CB259" s="9">
        <v>151158</v>
      </c>
      <c r="CC259" s="9">
        <v>0</v>
      </c>
      <c r="CD259" s="9">
        <v>151158</v>
      </c>
      <c r="CE259" s="9">
        <v>1395</v>
      </c>
      <c r="CF259" s="9">
        <v>0</v>
      </c>
      <c r="CG259" s="9">
        <v>1395</v>
      </c>
      <c r="CH259" s="9">
        <v>16400145.08</v>
      </c>
      <c r="CI259" s="9">
        <v>4267499.93</v>
      </c>
      <c r="CJ259" s="9">
        <v>0</v>
      </c>
      <c r="CK259" s="9">
        <v>20667645.009999998</v>
      </c>
      <c r="CL259" s="9">
        <v>14815.52</v>
      </c>
      <c r="CM259" s="9"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9">
        <v>0</v>
      </c>
      <c r="DA259" s="9">
        <v>0</v>
      </c>
      <c r="DB259" s="9">
        <v>170134.02</v>
      </c>
      <c r="DC259" s="9">
        <v>0</v>
      </c>
      <c r="DD259" s="9">
        <v>0</v>
      </c>
      <c r="DE259" s="9">
        <v>0</v>
      </c>
      <c r="DF259" s="9">
        <v>170134.02</v>
      </c>
      <c r="DG259" s="9">
        <v>153120.618</v>
      </c>
      <c r="DH259" s="9">
        <v>0</v>
      </c>
      <c r="DI259" s="9">
        <v>153120.618</v>
      </c>
      <c r="DJ259" s="9">
        <v>153121</v>
      </c>
      <c r="DK259" s="9">
        <v>153121</v>
      </c>
      <c r="DL259" s="9">
        <v>0</v>
      </c>
      <c r="DM259" s="9">
        <v>-1963</v>
      </c>
      <c r="DN259" s="9">
        <v>0</v>
      </c>
      <c r="DO259" s="9">
        <v>151158</v>
      </c>
      <c r="DP259">
        <v>1526</v>
      </c>
      <c r="DQ259">
        <f t="shared" si="3"/>
        <v>0</v>
      </c>
    </row>
    <row r="260" spans="1:121" ht="15">
      <c r="A260" s="9">
        <v>3654</v>
      </c>
      <c r="B260" s="9" t="s">
        <v>413</v>
      </c>
      <c r="C260" s="9">
        <v>384</v>
      </c>
      <c r="D260" s="9">
        <v>388</v>
      </c>
      <c r="E260" s="9">
        <v>772</v>
      </c>
      <c r="F260" s="9">
        <v>386</v>
      </c>
      <c r="G260" s="9">
        <v>4</v>
      </c>
      <c r="H260" s="9">
        <v>0</v>
      </c>
      <c r="I260" s="9">
        <v>390</v>
      </c>
      <c r="J260" s="9">
        <v>5368830.6</v>
      </c>
      <c r="K260" s="9">
        <v>4427102.79</v>
      </c>
      <c r="L260" s="9">
        <v>58553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883174.81</v>
      </c>
      <c r="S260" s="9">
        <v>5135477.63</v>
      </c>
      <c r="T260" s="9">
        <v>0</v>
      </c>
      <c r="U260" s="9">
        <v>0</v>
      </c>
      <c r="V260" s="9">
        <v>0</v>
      </c>
      <c r="W260" s="9">
        <v>5135477.63</v>
      </c>
      <c r="X260" s="9">
        <v>883174.81</v>
      </c>
      <c r="Y260" s="9">
        <v>0</v>
      </c>
      <c r="Z260" s="9">
        <v>4252302.82</v>
      </c>
      <c r="AA260" s="9">
        <v>2408732.4</v>
      </c>
      <c r="AB260" s="9">
        <v>0</v>
      </c>
      <c r="AC260" s="9">
        <v>544821</v>
      </c>
      <c r="AD260" s="9">
        <v>0</v>
      </c>
      <c r="AE260" s="9">
        <v>1858654.15</v>
      </c>
      <c r="AF260" s="9">
        <v>5257.25</v>
      </c>
      <c r="AG260" s="9">
        <v>2400006.7</v>
      </c>
      <c r="AH260" s="9">
        <v>0</v>
      </c>
      <c r="AI260" s="9">
        <v>1858654.15</v>
      </c>
      <c r="AJ260" s="9">
        <v>0</v>
      </c>
      <c r="AK260" s="9">
        <v>536095.3</v>
      </c>
      <c r="AL260" s="9">
        <v>4788398.12</v>
      </c>
      <c r="AM260" s="9">
        <v>0</v>
      </c>
      <c r="AN260" s="9">
        <v>0</v>
      </c>
      <c r="AO260" s="9">
        <v>4788398.12</v>
      </c>
      <c r="AP260" s="9">
        <v>4788398.12</v>
      </c>
      <c r="AQ260" s="9">
        <v>1000</v>
      </c>
      <c r="AR260" s="9">
        <v>390000</v>
      </c>
      <c r="AS260" s="9">
        <v>390000</v>
      </c>
      <c r="AT260" s="9">
        <v>9498</v>
      </c>
      <c r="AU260" s="9">
        <v>3704220</v>
      </c>
      <c r="AV260" s="9">
        <v>3314220</v>
      </c>
      <c r="AW260" s="9">
        <v>1084178.12</v>
      </c>
      <c r="AX260" s="9">
        <v>2106703</v>
      </c>
      <c r="AY260" s="9">
        <v>821614010</v>
      </c>
      <c r="AZ260" s="9">
        <v>1930000</v>
      </c>
      <c r="BA260" s="9">
        <v>752700000</v>
      </c>
      <c r="BB260" s="9">
        <v>0.00051813</v>
      </c>
      <c r="BC260" s="9">
        <v>-68914010</v>
      </c>
      <c r="BD260" s="9">
        <v>0</v>
      </c>
      <c r="BE260" s="9">
        <v>968209</v>
      </c>
      <c r="BF260" s="9">
        <v>377601510</v>
      </c>
      <c r="BG260" s="9">
        <v>0.00877703</v>
      </c>
      <c r="BH260" s="9">
        <v>-444012500</v>
      </c>
      <c r="BI260" s="9">
        <v>-3897111.03</v>
      </c>
      <c r="BJ260" s="9">
        <v>564023</v>
      </c>
      <c r="BK260" s="9">
        <v>219968970</v>
      </c>
      <c r="BL260" s="9">
        <v>0.00492878</v>
      </c>
      <c r="BM260" s="9">
        <v>-601645040</v>
      </c>
      <c r="BN260" s="9">
        <v>-2965376.04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0</v>
      </c>
      <c r="BU260" s="9">
        <v>0</v>
      </c>
      <c r="BV260" s="9">
        <v>53395</v>
      </c>
      <c r="BW260" s="9">
        <v>0</v>
      </c>
      <c r="BX260" s="9">
        <v>-685</v>
      </c>
      <c r="BY260" s="9">
        <v>0</v>
      </c>
      <c r="BZ260" s="9">
        <v>52710</v>
      </c>
      <c r="CA260" s="9">
        <v>0</v>
      </c>
      <c r="CB260" s="9">
        <v>52710</v>
      </c>
      <c r="CC260" s="9">
        <v>0</v>
      </c>
      <c r="CD260" s="9">
        <v>52710</v>
      </c>
      <c r="CE260" s="9">
        <v>390</v>
      </c>
      <c r="CF260" s="9">
        <v>0</v>
      </c>
      <c r="CG260" s="9">
        <v>390</v>
      </c>
      <c r="CH260" s="9">
        <v>4252302.82</v>
      </c>
      <c r="CI260" s="9">
        <v>536095.3</v>
      </c>
      <c r="CJ260" s="9">
        <v>0</v>
      </c>
      <c r="CK260" s="9">
        <v>4788398.12</v>
      </c>
      <c r="CL260" s="9">
        <v>12277.94</v>
      </c>
      <c r="CM260" s="9">
        <v>0</v>
      </c>
      <c r="CN260" s="9">
        <v>0</v>
      </c>
      <c r="CO260" s="9">
        <v>0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9">
        <v>0</v>
      </c>
      <c r="DB260" s="9">
        <v>59327.36</v>
      </c>
      <c r="DC260" s="9">
        <v>0</v>
      </c>
      <c r="DD260" s="9">
        <v>0</v>
      </c>
      <c r="DE260" s="9">
        <v>0</v>
      </c>
      <c r="DF260" s="9">
        <v>59327.36</v>
      </c>
      <c r="DG260" s="9">
        <v>53394.624</v>
      </c>
      <c r="DH260" s="9">
        <v>0</v>
      </c>
      <c r="DI260" s="9">
        <v>53394.624</v>
      </c>
      <c r="DJ260" s="9">
        <v>53395</v>
      </c>
      <c r="DK260" s="9">
        <v>53395</v>
      </c>
      <c r="DL260" s="9">
        <v>0</v>
      </c>
      <c r="DM260" s="9">
        <v>-685</v>
      </c>
      <c r="DN260" s="9">
        <v>0</v>
      </c>
      <c r="DO260" s="9">
        <v>52710</v>
      </c>
      <c r="DP260">
        <v>3654</v>
      </c>
      <c r="DQ260">
        <f aca="true" t="shared" si="4" ref="DQ260:DQ323">DP260-A260</f>
        <v>0</v>
      </c>
    </row>
    <row r="261" spans="1:121" ht="15">
      <c r="A261" s="9">
        <v>3990</v>
      </c>
      <c r="B261" s="9" t="s">
        <v>414</v>
      </c>
      <c r="C261" s="9">
        <v>670</v>
      </c>
      <c r="D261" s="9">
        <v>663</v>
      </c>
      <c r="E261" s="9">
        <v>1333</v>
      </c>
      <c r="F261" s="9">
        <v>667</v>
      </c>
      <c r="G261" s="9">
        <v>9</v>
      </c>
      <c r="H261" s="9">
        <v>0</v>
      </c>
      <c r="I261" s="9">
        <v>676</v>
      </c>
      <c r="J261" s="9">
        <v>8424892.04</v>
      </c>
      <c r="K261" s="9">
        <v>1503256.21</v>
      </c>
      <c r="L261" s="9">
        <v>5422731</v>
      </c>
      <c r="M261" s="9">
        <v>0</v>
      </c>
      <c r="N261" s="9">
        <v>0</v>
      </c>
      <c r="O261" s="9">
        <v>0</v>
      </c>
      <c r="P261" s="9">
        <v>0</v>
      </c>
      <c r="Q261" s="9">
        <v>1284.28</v>
      </c>
      <c r="R261" s="9">
        <v>1497620.55</v>
      </c>
      <c r="S261" s="9">
        <v>8418505.79</v>
      </c>
      <c r="T261" s="9">
        <v>0</v>
      </c>
      <c r="U261" s="9">
        <v>0</v>
      </c>
      <c r="V261" s="9">
        <v>1173.41</v>
      </c>
      <c r="W261" s="9">
        <v>8417332.38</v>
      </c>
      <c r="X261" s="9">
        <v>1497620.55</v>
      </c>
      <c r="Y261" s="9">
        <v>0</v>
      </c>
      <c r="Z261" s="9">
        <v>6919711.83</v>
      </c>
      <c r="AA261" s="9">
        <v>6429449.06</v>
      </c>
      <c r="AB261" s="9">
        <v>0</v>
      </c>
      <c r="AC261" s="9">
        <v>552882</v>
      </c>
      <c r="AD261" s="9">
        <v>0</v>
      </c>
      <c r="AE261" s="9">
        <v>5855810.95</v>
      </c>
      <c r="AF261" s="9">
        <v>20756.11</v>
      </c>
      <c r="AG261" s="9">
        <v>6255589.65</v>
      </c>
      <c r="AH261" s="9">
        <v>0</v>
      </c>
      <c r="AI261" s="9">
        <v>5855810.95</v>
      </c>
      <c r="AJ261" s="9">
        <v>0</v>
      </c>
      <c r="AK261" s="9">
        <v>379022.59</v>
      </c>
      <c r="AL261" s="9">
        <v>7298734.42</v>
      </c>
      <c r="AM261" s="9">
        <v>0</v>
      </c>
      <c r="AN261" s="9">
        <v>0</v>
      </c>
      <c r="AO261" s="9">
        <v>7298734.42</v>
      </c>
      <c r="AP261" s="9">
        <v>7298734.42</v>
      </c>
      <c r="AQ261" s="9">
        <v>1000</v>
      </c>
      <c r="AR261" s="9">
        <v>676000</v>
      </c>
      <c r="AS261" s="9">
        <v>676000</v>
      </c>
      <c r="AT261" s="9">
        <v>9498</v>
      </c>
      <c r="AU261" s="9">
        <v>6420648</v>
      </c>
      <c r="AV261" s="9">
        <v>5744648</v>
      </c>
      <c r="AW261" s="9">
        <v>878086.4199999999</v>
      </c>
      <c r="AX261" s="9">
        <v>254034</v>
      </c>
      <c r="AY261" s="9">
        <v>171727128</v>
      </c>
      <c r="AZ261" s="9">
        <v>1930000</v>
      </c>
      <c r="BA261" s="9">
        <v>1304680000</v>
      </c>
      <c r="BB261" s="9">
        <v>0.00051813</v>
      </c>
      <c r="BC261" s="9">
        <v>1132952872</v>
      </c>
      <c r="BD261" s="9">
        <v>587016.87</v>
      </c>
      <c r="BE261" s="9">
        <v>968209</v>
      </c>
      <c r="BF261" s="9">
        <v>654509284</v>
      </c>
      <c r="BG261" s="9">
        <v>0.00877703</v>
      </c>
      <c r="BH261" s="9">
        <v>482782156</v>
      </c>
      <c r="BI261" s="9">
        <v>4237393.47</v>
      </c>
      <c r="BJ261" s="9">
        <v>564023</v>
      </c>
      <c r="BK261" s="9">
        <v>381279548</v>
      </c>
      <c r="BL261" s="9">
        <v>0.002303</v>
      </c>
      <c r="BM261" s="9">
        <v>209552420</v>
      </c>
      <c r="BN261" s="9">
        <v>482599.22</v>
      </c>
      <c r="BO261" s="9">
        <v>5307010</v>
      </c>
      <c r="BP261" s="9">
        <v>0</v>
      </c>
      <c r="BQ261" s="9">
        <v>0</v>
      </c>
      <c r="BR261" s="9">
        <v>-68047</v>
      </c>
      <c r="BS261" s="9">
        <v>-8</v>
      </c>
      <c r="BT261" s="9">
        <v>0</v>
      </c>
      <c r="BU261" s="9">
        <v>5238955</v>
      </c>
      <c r="BV261" s="9"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5238955</v>
      </c>
      <c r="CC261" s="9">
        <v>0</v>
      </c>
      <c r="CD261" s="9">
        <v>5238955</v>
      </c>
      <c r="CE261" s="9">
        <v>676</v>
      </c>
      <c r="CF261" s="9">
        <v>0</v>
      </c>
      <c r="CG261" s="9">
        <v>676</v>
      </c>
      <c r="CH261" s="9">
        <v>6919711.83</v>
      </c>
      <c r="CI261" s="9">
        <v>379022.59</v>
      </c>
      <c r="CJ261" s="9">
        <v>0</v>
      </c>
      <c r="CK261" s="9">
        <v>7298734.42</v>
      </c>
      <c r="CL261" s="9">
        <v>10796.94</v>
      </c>
      <c r="CM261" s="9"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7850.61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9">
        <v>5494385.08</v>
      </c>
      <c r="DB261" s="9">
        <v>0</v>
      </c>
      <c r="DC261" s="9">
        <v>0</v>
      </c>
      <c r="DD261" s="9">
        <v>0</v>
      </c>
      <c r="DE261" s="9">
        <v>0</v>
      </c>
      <c r="DF261" s="9">
        <v>5494385.08</v>
      </c>
      <c r="DG261" s="9">
        <v>4944946.572000001</v>
      </c>
      <c r="DH261" s="9">
        <v>0</v>
      </c>
      <c r="DI261" s="9">
        <v>5307009.56</v>
      </c>
      <c r="DJ261" s="9">
        <v>0</v>
      </c>
      <c r="DK261" s="9">
        <v>0</v>
      </c>
      <c r="DL261" s="9">
        <v>0</v>
      </c>
      <c r="DM261" s="9">
        <v>0</v>
      </c>
      <c r="DN261" s="9">
        <v>0</v>
      </c>
      <c r="DO261" s="9">
        <v>0</v>
      </c>
      <c r="DP261">
        <v>3990</v>
      </c>
      <c r="DQ261">
        <f t="shared" si="4"/>
        <v>0</v>
      </c>
    </row>
    <row r="262" spans="1:121" ht="15">
      <c r="A262" s="9">
        <v>4011</v>
      </c>
      <c r="B262" s="9" t="s">
        <v>415</v>
      </c>
      <c r="C262" s="9">
        <v>88</v>
      </c>
      <c r="D262" s="9">
        <v>83</v>
      </c>
      <c r="E262" s="9">
        <v>171</v>
      </c>
      <c r="F262" s="9">
        <v>86</v>
      </c>
      <c r="G262" s="9">
        <v>0</v>
      </c>
      <c r="H262" s="9">
        <v>0</v>
      </c>
      <c r="I262" s="9">
        <v>86</v>
      </c>
      <c r="J262" s="9">
        <v>1405244.16</v>
      </c>
      <c r="K262" s="9">
        <v>832427</v>
      </c>
      <c r="L262" s="9">
        <v>327487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245330.16</v>
      </c>
      <c r="S262" s="9">
        <v>1423297.16</v>
      </c>
      <c r="T262" s="9">
        <v>0</v>
      </c>
      <c r="U262" s="9">
        <v>0</v>
      </c>
      <c r="V262" s="9">
        <v>0</v>
      </c>
      <c r="W262" s="9">
        <v>1423297.16</v>
      </c>
      <c r="X262" s="9">
        <v>245330.16</v>
      </c>
      <c r="Y262" s="9">
        <v>0</v>
      </c>
      <c r="Z262" s="9">
        <v>1177967</v>
      </c>
      <c r="AA262" s="9">
        <v>86180</v>
      </c>
      <c r="AB262" s="9">
        <v>0</v>
      </c>
      <c r="AC262" s="9">
        <v>86180</v>
      </c>
      <c r="AD262" s="9">
        <v>0</v>
      </c>
      <c r="AE262" s="9">
        <v>0</v>
      </c>
      <c r="AF262" s="9">
        <v>0</v>
      </c>
      <c r="AG262" s="9">
        <v>63980</v>
      </c>
      <c r="AH262" s="9">
        <v>0</v>
      </c>
      <c r="AI262" s="9">
        <v>0</v>
      </c>
      <c r="AJ262" s="9">
        <v>0</v>
      </c>
      <c r="AK262" s="9">
        <v>63980</v>
      </c>
      <c r="AL262" s="9">
        <v>1241947</v>
      </c>
      <c r="AM262" s="9">
        <v>0</v>
      </c>
      <c r="AN262" s="9">
        <v>0</v>
      </c>
      <c r="AO262" s="9">
        <v>1241947</v>
      </c>
      <c r="AP262" s="9">
        <v>1241947</v>
      </c>
      <c r="AQ262" s="9">
        <v>1000</v>
      </c>
      <c r="AR262" s="9">
        <v>86000</v>
      </c>
      <c r="AS262" s="9">
        <v>86000</v>
      </c>
      <c r="AT262" s="9">
        <v>9498</v>
      </c>
      <c r="AU262" s="9">
        <v>816828</v>
      </c>
      <c r="AV262" s="9">
        <v>730828</v>
      </c>
      <c r="AW262" s="9">
        <v>425119</v>
      </c>
      <c r="AX262" s="9">
        <v>1273602</v>
      </c>
      <c r="AY262" s="9">
        <v>109529783</v>
      </c>
      <c r="AZ262" s="9">
        <v>2895000</v>
      </c>
      <c r="BA262" s="9">
        <v>248970000</v>
      </c>
      <c r="BB262" s="9">
        <v>0.00034542</v>
      </c>
      <c r="BC262" s="9">
        <v>139440217</v>
      </c>
      <c r="BD262" s="9">
        <v>48165.44</v>
      </c>
      <c r="BE262" s="9">
        <v>1452313</v>
      </c>
      <c r="BF262" s="9">
        <v>124898918</v>
      </c>
      <c r="BG262" s="9">
        <v>0.00585136</v>
      </c>
      <c r="BH262" s="9">
        <v>15369135</v>
      </c>
      <c r="BI262" s="9">
        <v>89930.34</v>
      </c>
      <c r="BJ262" s="9">
        <v>846034</v>
      </c>
      <c r="BK262" s="9">
        <v>72758924</v>
      </c>
      <c r="BL262" s="9">
        <v>0.00584284</v>
      </c>
      <c r="BM262" s="9">
        <v>-36770859</v>
      </c>
      <c r="BN262" s="9">
        <v>-214846.25</v>
      </c>
      <c r="BO262" s="9">
        <v>48165</v>
      </c>
      <c r="BP262" s="9">
        <v>0</v>
      </c>
      <c r="BQ262" s="9">
        <v>0</v>
      </c>
      <c r="BR262" s="9">
        <v>-618</v>
      </c>
      <c r="BS262" s="9">
        <v>-4</v>
      </c>
      <c r="BT262" s="9">
        <v>0</v>
      </c>
      <c r="BU262" s="9">
        <v>47543</v>
      </c>
      <c r="BV262" s="9">
        <v>250469</v>
      </c>
      <c r="BW262" s="9">
        <v>0</v>
      </c>
      <c r="BX262" s="9">
        <v>-3212</v>
      </c>
      <c r="BY262" s="9">
        <v>4</v>
      </c>
      <c r="BZ262" s="9">
        <v>247261</v>
      </c>
      <c r="CA262" s="9">
        <v>0</v>
      </c>
      <c r="CB262" s="9">
        <v>294804</v>
      </c>
      <c r="CC262" s="9">
        <v>0</v>
      </c>
      <c r="CD262" s="9">
        <v>294804</v>
      </c>
      <c r="CE262" s="9">
        <v>86</v>
      </c>
      <c r="CF262" s="9">
        <v>0</v>
      </c>
      <c r="CG262" s="9">
        <v>86</v>
      </c>
      <c r="CH262" s="9">
        <v>1177967</v>
      </c>
      <c r="CI262" s="9">
        <v>63980</v>
      </c>
      <c r="CJ262" s="9">
        <v>0</v>
      </c>
      <c r="CK262" s="9">
        <v>1241947</v>
      </c>
      <c r="CL262" s="9">
        <v>14441.24</v>
      </c>
      <c r="CM262" s="9"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560.06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9">
        <v>59926.96</v>
      </c>
      <c r="DB262" s="9">
        <v>271888.96</v>
      </c>
      <c r="DC262" s="9">
        <v>0</v>
      </c>
      <c r="DD262" s="9">
        <v>0</v>
      </c>
      <c r="DE262" s="9">
        <v>0</v>
      </c>
      <c r="DF262" s="9">
        <v>331815.92000000004</v>
      </c>
      <c r="DG262" s="9">
        <v>298634.32800000004</v>
      </c>
      <c r="DH262" s="9">
        <v>0</v>
      </c>
      <c r="DI262" s="9">
        <v>298634.32800000004</v>
      </c>
      <c r="DJ262" s="9">
        <v>250469</v>
      </c>
      <c r="DK262" s="9">
        <v>250469</v>
      </c>
      <c r="DL262" s="9">
        <v>0</v>
      </c>
      <c r="DM262" s="9">
        <v>-3212</v>
      </c>
      <c r="DN262" s="9">
        <v>4</v>
      </c>
      <c r="DO262" s="9">
        <v>247261</v>
      </c>
      <c r="DP262">
        <v>4011</v>
      </c>
      <c r="DQ262">
        <f t="shared" si="4"/>
        <v>0</v>
      </c>
    </row>
    <row r="263" spans="1:121" ht="15">
      <c r="A263" s="9">
        <v>4018</v>
      </c>
      <c r="B263" s="9" t="s">
        <v>416</v>
      </c>
      <c r="C263" s="9">
        <v>5830.15</v>
      </c>
      <c r="D263" s="9">
        <v>5847.15</v>
      </c>
      <c r="E263" s="9">
        <v>11677.3</v>
      </c>
      <c r="F263" s="9">
        <v>5839</v>
      </c>
      <c r="G263" s="9">
        <v>126</v>
      </c>
      <c r="H263" s="9">
        <v>1</v>
      </c>
      <c r="I263" s="9">
        <v>5966</v>
      </c>
      <c r="J263" s="9">
        <v>62197184.13</v>
      </c>
      <c r="K263" s="9">
        <v>28140028.57</v>
      </c>
      <c r="L263" s="9">
        <v>27556967</v>
      </c>
      <c r="M263" s="9">
        <v>0</v>
      </c>
      <c r="N263" s="9">
        <v>0</v>
      </c>
      <c r="O263" s="9">
        <v>0</v>
      </c>
      <c r="P263" s="9">
        <v>0</v>
      </c>
      <c r="Q263" s="9">
        <v>5814.82</v>
      </c>
      <c r="R263" s="9">
        <v>6494373.74</v>
      </c>
      <c r="S263" s="9">
        <v>60393930.7</v>
      </c>
      <c r="T263" s="9">
        <v>320000</v>
      </c>
      <c r="U263" s="9">
        <v>0</v>
      </c>
      <c r="V263" s="9">
        <v>46533.5</v>
      </c>
      <c r="W263" s="9">
        <v>60027397.2</v>
      </c>
      <c r="X263" s="9">
        <v>6494373.74</v>
      </c>
      <c r="Y263" s="9">
        <v>0</v>
      </c>
      <c r="Z263" s="9">
        <v>53533023.46</v>
      </c>
      <c r="AA263" s="9">
        <v>15512707.42</v>
      </c>
      <c r="AB263" s="9">
        <v>320000</v>
      </c>
      <c r="AC263" s="9">
        <v>4230499</v>
      </c>
      <c r="AD263" s="9">
        <v>0</v>
      </c>
      <c r="AE263" s="9">
        <v>10960838.53</v>
      </c>
      <c r="AF263" s="9">
        <v>1369.89</v>
      </c>
      <c r="AG263" s="9">
        <v>20405531.76</v>
      </c>
      <c r="AH263" s="9">
        <v>0</v>
      </c>
      <c r="AI263" s="9">
        <v>15854694.85</v>
      </c>
      <c r="AJ263" s="9">
        <v>0</v>
      </c>
      <c r="AK263" s="9">
        <v>4549467.02</v>
      </c>
      <c r="AL263" s="9">
        <v>58082490.480000004</v>
      </c>
      <c r="AM263" s="9">
        <v>0</v>
      </c>
      <c r="AN263" s="9">
        <v>0</v>
      </c>
      <c r="AO263" s="9">
        <v>58082490.480000004</v>
      </c>
      <c r="AP263" s="9">
        <v>58082490.480000004</v>
      </c>
      <c r="AQ263" s="9">
        <v>1000</v>
      </c>
      <c r="AR263" s="9">
        <v>5966000</v>
      </c>
      <c r="AS263" s="9">
        <v>5966000</v>
      </c>
      <c r="AT263" s="9">
        <v>9498</v>
      </c>
      <c r="AU263" s="9">
        <v>56665068</v>
      </c>
      <c r="AV263" s="9">
        <v>50699068</v>
      </c>
      <c r="AW263" s="9">
        <v>1417422.4800000042</v>
      </c>
      <c r="AX263" s="9">
        <v>610596</v>
      </c>
      <c r="AY263" s="9">
        <v>3642817504</v>
      </c>
      <c r="AZ263" s="9">
        <v>1930000</v>
      </c>
      <c r="BA263" s="9">
        <v>11514380000</v>
      </c>
      <c r="BB263" s="9">
        <v>0.00051813</v>
      </c>
      <c r="BC263" s="9">
        <v>7871562496</v>
      </c>
      <c r="BD263" s="9">
        <v>4078492.68</v>
      </c>
      <c r="BE263" s="9">
        <v>968209</v>
      </c>
      <c r="BF263" s="9">
        <v>5776334894</v>
      </c>
      <c r="BG263" s="9">
        <v>0.00877703</v>
      </c>
      <c r="BH263" s="9">
        <v>2133517390</v>
      </c>
      <c r="BI263" s="9">
        <v>18725946.14</v>
      </c>
      <c r="BJ263" s="9">
        <v>564023</v>
      </c>
      <c r="BK263" s="9">
        <v>3364961218</v>
      </c>
      <c r="BL263" s="9">
        <v>0.00042123</v>
      </c>
      <c r="BM263" s="9">
        <v>-277856286</v>
      </c>
      <c r="BN263" s="9">
        <v>-117041.4</v>
      </c>
      <c r="BO263" s="9">
        <v>22687397</v>
      </c>
      <c r="BP263" s="9">
        <v>0</v>
      </c>
      <c r="BQ263" s="9">
        <v>0</v>
      </c>
      <c r="BR263" s="9">
        <v>-290902</v>
      </c>
      <c r="BS263" s="9">
        <v>-183</v>
      </c>
      <c r="BT263" s="9">
        <v>0</v>
      </c>
      <c r="BU263" s="9">
        <v>22396312</v>
      </c>
      <c r="BV263" s="9">
        <v>3553097</v>
      </c>
      <c r="BW263" s="9">
        <v>0</v>
      </c>
      <c r="BX263" s="9">
        <v>-45559</v>
      </c>
      <c r="BY263" s="9">
        <v>0</v>
      </c>
      <c r="BZ263" s="9">
        <v>3507538</v>
      </c>
      <c r="CA263" s="9">
        <v>2</v>
      </c>
      <c r="CB263" s="9">
        <v>25903852</v>
      </c>
      <c r="CC263" s="9">
        <v>0</v>
      </c>
      <c r="CD263" s="9">
        <v>25903852</v>
      </c>
      <c r="CE263" s="9">
        <v>5966</v>
      </c>
      <c r="CF263" s="9">
        <v>125.5</v>
      </c>
      <c r="CG263" s="9">
        <v>6091.5</v>
      </c>
      <c r="CH263" s="9">
        <v>53533023.46</v>
      </c>
      <c r="CI263" s="9">
        <v>4549467.02</v>
      </c>
      <c r="CJ263" s="9">
        <v>1219596</v>
      </c>
      <c r="CK263" s="9">
        <v>59302086.480000004</v>
      </c>
      <c r="CL263" s="9">
        <v>9735.22</v>
      </c>
      <c r="CM263" s="9">
        <v>1221770</v>
      </c>
      <c r="CN263" s="9">
        <v>1221770</v>
      </c>
      <c r="CO263" s="9">
        <v>0</v>
      </c>
      <c r="CP263" s="9">
        <v>-15666</v>
      </c>
      <c r="CQ263" s="9">
        <v>0</v>
      </c>
      <c r="CR263" s="9">
        <v>1206104</v>
      </c>
      <c r="CS263" s="9">
        <v>3802.78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9">
        <v>0</v>
      </c>
      <c r="DA263" s="9">
        <v>27931105.49</v>
      </c>
      <c r="DB263" s="9">
        <v>0</v>
      </c>
      <c r="DC263" s="9">
        <v>1234803.38</v>
      </c>
      <c r="DD263" s="9">
        <v>0</v>
      </c>
      <c r="DE263" s="9">
        <v>9804</v>
      </c>
      <c r="DF263" s="9">
        <v>29156104.869999997</v>
      </c>
      <c r="DG263" s="9">
        <v>26240494.382999998</v>
      </c>
      <c r="DH263" s="9">
        <v>1221770.11</v>
      </c>
      <c r="DI263" s="9">
        <v>26240494.382999998</v>
      </c>
      <c r="DJ263" s="9">
        <v>2331327</v>
      </c>
      <c r="DK263" s="9">
        <v>2331327</v>
      </c>
      <c r="DL263" s="9">
        <v>0</v>
      </c>
      <c r="DM263" s="9">
        <v>-29893</v>
      </c>
      <c r="DN263" s="9">
        <v>0</v>
      </c>
      <c r="DO263" s="9">
        <v>2301434</v>
      </c>
      <c r="DP263">
        <v>4018</v>
      </c>
      <c r="DQ263">
        <f t="shared" si="4"/>
        <v>0</v>
      </c>
    </row>
    <row r="264" spans="1:121" ht="15">
      <c r="A264" s="9">
        <v>4025</v>
      </c>
      <c r="B264" s="9" t="s">
        <v>417</v>
      </c>
      <c r="C264" s="9">
        <v>490</v>
      </c>
      <c r="D264" s="9">
        <v>487</v>
      </c>
      <c r="E264" s="9">
        <v>977</v>
      </c>
      <c r="F264" s="9">
        <v>489</v>
      </c>
      <c r="G264" s="9">
        <v>30</v>
      </c>
      <c r="H264" s="9">
        <v>0</v>
      </c>
      <c r="I264" s="9">
        <v>519</v>
      </c>
      <c r="J264" s="9">
        <v>6498268.88</v>
      </c>
      <c r="K264" s="9">
        <v>2076287</v>
      </c>
      <c r="L264" s="9">
        <v>3659230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762751.88</v>
      </c>
      <c r="S264" s="9">
        <v>6434695.71</v>
      </c>
      <c r="T264" s="9">
        <v>193919.37</v>
      </c>
      <c r="U264" s="9">
        <v>0</v>
      </c>
      <c r="V264" s="9">
        <v>0</v>
      </c>
      <c r="W264" s="9">
        <v>6240776.34</v>
      </c>
      <c r="X264" s="9">
        <v>762751.88</v>
      </c>
      <c r="Y264" s="9">
        <v>0</v>
      </c>
      <c r="Z264" s="9">
        <v>5478024.46</v>
      </c>
      <c r="AA264" s="9">
        <v>212332.01</v>
      </c>
      <c r="AB264" s="9">
        <v>193919.37</v>
      </c>
      <c r="AC264" s="9">
        <v>0</v>
      </c>
      <c r="AD264" s="9">
        <v>0</v>
      </c>
      <c r="AE264" s="9">
        <v>0</v>
      </c>
      <c r="AF264" s="9">
        <v>18412.64</v>
      </c>
      <c r="AG264" s="9">
        <v>193919.37</v>
      </c>
      <c r="AH264" s="9">
        <v>0</v>
      </c>
      <c r="AI264" s="9">
        <v>0</v>
      </c>
      <c r="AJ264" s="9">
        <v>0</v>
      </c>
      <c r="AK264" s="9">
        <v>175506.73</v>
      </c>
      <c r="AL264" s="9">
        <v>5653531.19</v>
      </c>
      <c r="AM264" s="9">
        <v>0</v>
      </c>
      <c r="AN264" s="9">
        <v>0</v>
      </c>
      <c r="AO264" s="9">
        <v>5653531.19</v>
      </c>
      <c r="AP264" s="9">
        <v>5653531.19</v>
      </c>
      <c r="AQ264" s="9">
        <v>1000</v>
      </c>
      <c r="AR264" s="9">
        <v>519000</v>
      </c>
      <c r="AS264" s="9">
        <v>519000</v>
      </c>
      <c r="AT264" s="9">
        <v>9498</v>
      </c>
      <c r="AU264" s="9">
        <v>4929462</v>
      </c>
      <c r="AV264" s="9">
        <v>4410462</v>
      </c>
      <c r="AW264" s="9">
        <v>724069.1900000004</v>
      </c>
      <c r="AX264" s="9">
        <v>404822</v>
      </c>
      <c r="AY264" s="9">
        <v>210102380</v>
      </c>
      <c r="AZ264" s="9">
        <v>1930000</v>
      </c>
      <c r="BA264" s="9">
        <v>1001670000</v>
      </c>
      <c r="BB264" s="9">
        <v>0.00051813</v>
      </c>
      <c r="BC264" s="9">
        <v>791567620</v>
      </c>
      <c r="BD264" s="9">
        <v>410134.93</v>
      </c>
      <c r="BE264" s="9">
        <v>968209</v>
      </c>
      <c r="BF264" s="9">
        <v>502500471</v>
      </c>
      <c r="BG264" s="9">
        <v>0.00877703</v>
      </c>
      <c r="BH264" s="9">
        <v>292398091</v>
      </c>
      <c r="BI264" s="9">
        <v>2566386.82</v>
      </c>
      <c r="BJ264" s="9">
        <v>564023</v>
      </c>
      <c r="BK264" s="9">
        <v>292727937</v>
      </c>
      <c r="BL264" s="9">
        <v>0.00247352</v>
      </c>
      <c r="BM264" s="9">
        <v>82625557</v>
      </c>
      <c r="BN264" s="9">
        <v>204375.97</v>
      </c>
      <c r="BO264" s="9">
        <v>3180898</v>
      </c>
      <c r="BP264" s="9">
        <v>0</v>
      </c>
      <c r="BQ264" s="9">
        <v>0</v>
      </c>
      <c r="BR264" s="9">
        <v>-40786</v>
      </c>
      <c r="BS264" s="9">
        <v>-10</v>
      </c>
      <c r="BT264" s="9">
        <v>0</v>
      </c>
      <c r="BU264" s="9">
        <v>3140102</v>
      </c>
      <c r="BV264" s="9">
        <v>155899</v>
      </c>
      <c r="BW264" s="9">
        <v>0</v>
      </c>
      <c r="BX264" s="9">
        <v>-1999</v>
      </c>
      <c r="BY264" s="9">
        <v>0</v>
      </c>
      <c r="BZ264" s="9">
        <v>153900</v>
      </c>
      <c r="CA264" s="9">
        <v>0</v>
      </c>
      <c r="CB264" s="9">
        <v>3294002</v>
      </c>
      <c r="CC264" s="9">
        <v>0</v>
      </c>
      <c r="CD264" s="9">
        <v>3294002</v>
      </c>
      <c r="CE264" s="9">
        <v>519</v>
      </c>
      <c r="CF264" s="9">
        <v>0</v>
      </c>
      <c r="CG264" s="9">
        <v>519</v>
      </c>
      <c r="CH264" s="9">
        <v>5478024.46</v>
      </c>
      <c r="CI264" s="9">
        <v>175506.73</v>
      </c>
      <c r="CJ264" s="9">
        <v>0</v>
      </c>
      <c r="CK264" s="9">
        <v>5653531.19</v>
      </c>
      <c r="CL264" s="9">
        <v>10893.12</v>
      </c>
      <c r="CM264" s="9"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6128.9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9">
        <v>3707552.06</v>
      </c>
      <c r="DB264" s="9">
        <v>0</v>
      </c>
      <c r="DC264" s="9">
        <v>0</v>
      </c>
      <c r="DD264" s="9">
        <v>0</v>
      </c>
      <c r="DE264" s="9">
        <v>0</v>
      </c>
      <c r="DF264" s="9">
        <v>3707552.06</v>
      </c>
      <c r="DG264" s="9">
        <v>3336796.8540000003</v>
      </c>
      <c r="DH264" s="9">
        <v>0</v>
      </c>
      <c r="DI264" s="9">
        <v>3336796.8540000003</v>
      </c>
      <c r="DJ264" s="9">
        <v>155899</v>
      </c>
      <c r="DK264" s="9">
        <v>155899</v>
      </c>
      <c r="DL264" s="9">
        <v>0</v>
      </c>
      <c r="DM264" s="9">
        <v>-1999</v>
      </c>
      <c r="DN264" s="9">
        <v>0</v>
      </c>
      <c r="DO264" s="9">
        <v>153900</v>
      </c>
      <c r="DP264">
        <v>4025</v>
      </c>
      <c r="DQ264">
        <f t="shared" si="4"/>
        <v>0</v>
      </c>
    </row>
    <row r="265" spans="1:121" ht="15">
      <c r="A265" s="9">
        <v>4060</v>
      </c>
      <c r="B265" s="9" t="s">
        <v>418</v>
      </c>
      <c r="C265" s="9">
        <v>5052</v>
      </c>
      <c r="D265" s="9">
        <v>5040</v>
      </c>
      <c r="E265" s="9">
        <v>10092</v>
      </c>
      <c r="F265" s="9">
        <v>5046</v>
      </c>
      <c r="G265" s="9">
        <v>134</v>
      </c>
      <c r="H265" s="9">
        <v>0</v>
      </c>
      <c r="I265" s="9">
        <v>5180</v>
      </c>
      <c r="J265" s="9">
        <v>55019449.85</v>
      </c>
      <c r="K265" s="9">
        <v>43008557</v>
      </c>
      <c r="L265" s="9">
        <v>7062418</v>
      </c>
      <c r="M265" s="9">
        <v>0</v>
      </c>
      <c r="N265" s="9">
        <v>0</v>
      </c>
      <c r="O265" s="9">
        <v>0</v>
      </c>
      <c r="P265" s="9">
        <v>0</v>
      </c>
      <c r="Q265" s="9">
        <v>1261.69</v>
      </c>
      <c r="R265" s="9">
        <v>4947213.16</v>
      </c>
      <c r="S265" s="9">
        <v>50538006.49</v>
      </c>
      <c r="T265" s="9">
        <v>627000</v>
      </c>
      <c r="U265" s="9">
        <v>0</v>
      </c>
      <c r="V265" s="9">
        <v>61022.68</v>
      </c>
      <c r="W265" s="9">
        <v>49849983.81</v>
      </c>
      <c r="X265" s="9">
        <v>4947213.16</v>
      </c>
      <c r="Y265" s="9">
        <v>0</v>
      </c>
      <c r="Z265" s="9">
        <v>44902770.65</v>
      </c>
      <c r="AA265" s="9">
        <v>8490705.14</v>
      </c>
      <c r="AB265" s="9">
        <v>627000</v>
      </c>
      <c r="AC265" s="9">
        <v>4950000</v>
      </c>
      <c r="AD265" s="9">
        <v>0</v>
      </c>
      <c r="AE265" s="9">
        <v>2913330.95</v>
      </c>
      <c r="AF265" s="9">
        <v>374.19</v>
      </c>
      <c r="AG265" s="9">
        <v>8479271.38</v>
      </c>
      <c r="AH265" s="9">
        <v>0</v>
      </c>
      <c r="AI265" s="9">
        <v>2909054.32</v>
      </c>
      <c r="AJ265" s="9">
        <v>0</v>
      </c>
      <c r="AK265" s="9">
        <v>5569842.87</v>
      </c>
      <c r="AL265" s="9">
        <v>50472613.519999996</v>
      </c>
      <c r="AM265" s="9">
        <v>0</v>
      </c>
      <c r="AN265" s="9">
        <v>0</v>
      </c>
      <c r="AO265" s="9">
        <v>50472613.519999996</v>
      </c>
      <c r="AP265" s="9">
        <v>50472613.519999996</v>
      </c>
      <c r="AQ265" s="9">
        <v>1000</v>
      </c>
      <c r="AR265" s="9">
        <v>5180000</v>
      </c>
      <c r="AS265" s="9">
        <v>5180000</v>
      </c>
      <c r="AT265" s="9">
        <v>9498</v>
      </c>
      <c r="AU265" s="9">
        <v>49199640</v>
      </c>
      <c r="AV265" s="9">
        <v>44019640</v>
      </c>
      <c r="AW265" s="9">
        <v>1272973.5199999958</v>
      </c>
      <c r="AX265" s="9">
        <v>968974</v>
      </c>
      <c r="AY265" s="9">
        <v>5019284494</v>
      </c>
      <c r="AZ265" s="9">
        <v>1930000</v>
      </c>
      <c r="BA265" s="9">
        <v>9997400000</v>
      </c>
      <c r="BB265" s="9">
        <v>0.00051813</v>
      </c>
      <c r="BC265" s="9">
        <v>4978115506</v>
      </c>
      <c r="BD265" s="9">
        <v>2579310.99</v>
      </c>
      <c r="BE265" s="9">
        <v>968209</v>
      </c>
      <c r="BF265" s="9">
        <v>5015322620</v>
      </c>
      <c r="BG265" s="9">
        <v>0.00877703</v>
      </c>
      <c r="BH265" s="9">
        <v>-3961874</v>
      </c>
      <c r="BI265" s="9">
        <v>-34773.49</v>
      </c>
      <c r="BJ265" s="9">
        <v>564023</v>
      </c>
      <c r="BK265" s="9">
        <v>2921639140</v>
      </c>
      <c r="BL265" s="9">
        <v>0.00043571</v>
      </c>
      <c r="BM265" s="9">
        <v>-2097645354</v>
      </c>
      <c r="BN265" s="9">
        <v>-913965.06</v>
      </c>
      <c r="BO265" s="9">
        <v>2579311</v>
      </c>
      <c r="BP265" s="9">
        <v>0</v>
      </c>
      <c r="BQ265" s="9">
        <v>0</v>
      </c>
      <c r="BR265" s="9">
        <v>-33072</v>
      </c>
      <c r="BS265" s="9">
        <v>-250</v>
      </c>
      <c r="BT265" s="9">
        <v>0</v>
      </c>
      <c r="BU265" s="9">
        <v>2545989</v>
      </c>
      <c r="BV265" s="9">
        <v>3050176</v>
      </c>
      <c r="BW265" s="9">
        <v>0</v>
      </c>
      <c r="BX265" s="9">
        <v>-39110</v>
      </c>
      <c r="BY265" s="9">
        <v>0</v>
      </c>
      <c r="BZ265" s="9">
        <v>3011066</v>
      </c>
      <c r="CA265" s="9">
        <v>3</v>
      </c>
      <c r="CB265" s="9">
        <v>5557058</v>
      </c>
      <c r="CC265" s="9">
        <v>12</v>
      </c>
      <c r="CD265" s="9">
        <v>5557070</v>
      </c>
      <c r="CE265" s="9">
        <v>5180</v>
      </c>
      <c r="CF265" s="9">
        <v>0</v>
      </c>
      <c r="CG265" s="9">
        <v>5180</v>
      </c>
      <c r="CH265" s="9">
        <v>44902770.65</v>
      </c>
      <c r="CI265" s="9">
        <v>5569842.87</v>
      </c>
      <c r="CJ265" s="9">
        <v>0</v>
      </c>
      <c r="CK265" s="9">
        <v>50472613.519999996</v>
      </c>
      <c r="CL265" s="9">
        <v>9743.75</v>
      </c>
      <c r="CM265" s="9">
        <v>0</v>
      </c>
      <c r="CN265" s="9">
        <v>0</v>
      </c>
      <c r="CO265" s="9">
        <v>0</v>
      </c>
      <c r="CP265" s="9">
        <v>0</v>
      </c>
      <c r="CQ265" s="9">
        <v>0</v>
      </c>
      <c r="CR265" s="9">
        <v>0</v>
      </c>
      <c r="CS265" s="9">
        <v>497.94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9">
        <v>6275201.81</v>
      </c>
      <c r="DB265" s="9">
        <v>0</v>
      </c>
      <c r="DC265" s="9">
        <v>0</v>
      </c>
      <c r="DD265" s="9">
        <v>0</v>
      </c>
      <c r="DE265" s="9">
        <v>20216</v>
      </c>
      <c r="DF265" s="9">
        <v>6254985.81</v>
      </c>
      <c r="DG265" s="9">
        <v>5629487.228999999</v>
      </c>
      <c r="DH265" s="9">
        <v>0</v>
      </c>
      <c r="DI265" s="9">
        <v>5629487.228999999</v>
      </c>
      <c r="DJ265" s="9">
        <v>3050176</v>
      </c>
      <c r="DK265" s="9">
        <v>3050176</v>
      </c>
      <c r="DL265" s="9">
        <v>0</v>
      </c>
      <c r="DM265" s="9">
        <v>-39110</v>
      </c>
      <c r="DN265" s="9">
        <v>0</v>
      </c>
      <c r="DO265" s="9">
        <v>3011066</v>
      </c>
      <c r="DP265">
        <v>4060</v>
      </c>
      <c r="DQ265">
        <f t="shared" si="4"/>
        <v>0</v>
      </c>
    </row>
    <row r="266" spans="1:121" ht="15">
      <c r="A266" s="9">
        <v>4067</v>
      </c>
      <c r="B266" s="9" t="s">
        <v>419</v>
      </c>
      <c r="C266" s="9">
        <v>1114</v>
      </c>
      <c r="D266" s="9">
        <v>1107</v>
      </c>
      <c r="E266" s="9">
        <v>2221</v>
      </c>
      <c r="F266" s="9">
        <v>1111</v>
      </c>
      <c r="G266" s="9">
        <v>27</v>
      </c>
      <c r="H266" s="9">
        <v>0</v>
      </c>
      <c r="I266" s="9">
        <v>1138</v>
      </c>
      <c r="J266" s="9">
        <v>12651578.73</v>
      </c>
      <c r="K266" s="9">
        <v>3050976.77</v>
      </c>
      <c r="L266" s="9">
        <v>8470871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1129730.96</v>
      </c>
      <c r="S266" s="9">
        <v>12015991.38</v>
      </c>
      <c r="T266" s="9">
        <v>65000</v>
      </c>
      <c r="U266" s="9">
        <v>0</v>
      </c>
      <c r="V266" s="9">
        <v>234.4</v>
      </c>
      <c r="W266" s="9">
        <v>11950756.98</v>
      </c>
      <c r="X266" s="9">
        <v>1129730.96</v>
      </c>
      <c r="Y266" s="9">
        <v>0</v>
      </c>
      <c r="Z266" s="9">
        <v>10821026.02</v>
      </c>
      <c r="AA266" s="9">
        <v>1441420.97</v>
      </c>
      <c r="AB266" s="9">
        <v>65000</v>
      </c>
      <c r="AC266" s="9">
        <v>1098041</v>
      </c>
      <c r="AD266" s="9">
        <v>0</v>
      </c>
      <c r="AE266" s="9">
        <v>277097.94</v>
      </c>
      <c r="AF266" s="9">
        <v>1282.03</v>
      </c>
      <c r="AG266" s="9">
        <v>1462887.94</v>
      </c>
      <c r="AH266" s="9">
        <v>0</v>
      </c>
      <c r="AI266" s="9">
        <v>277097.94</v>
      </c>
      <c r="AJ266" s="9">
        <v>0</v>
      </c>
      <c r="AK266" s="9">
        <v>1184507.97</v>
      </c>
      <c r="AL266" s="9">
        <v>12005533.99</v>
      </c>
      <c r="AM266" s="9">
        <v>0</v>
      </c>
      <c r="AN266" s="9">
        <v>0</v>
      </c>
      <c r="AO266" s="9">
        <v>12005533.99</v>
      </c>
      <c r="AP266" s="9">
        <v>12005533.99</v>
      </c>
      <c r="AQ266" s="9">
        <v>1000</v>
      </c>
      <c r="AR266" s="9">
        <v>1138000</v>
      </c>
      <c r="AS266" s="9">
        <v>1138000</v>
      </c>
      <c r="AT266" s="9">
        <v>9498</v>
      </c>
      <c r="AU266" s="9">
        <v>10808724</v>
      </c>
      <c r="AV266" s="9">
        <v>9670724</v>
      </c>
      <c r="AW266" s="9">
        <v>1196809.9900000002</v>
      </c>
      <c r="AX266" s="9">
        <v>382471</v>
      </c>
      <c r="AY266" s="9">
        <v>435252216</v>
      </c>
      <c r="AZ266" s="9">
        <v>1930000</v>
      </c>
      <c r="BA266" s="9">
        <v>2196340000</v>
      </c>
      <c r="BB266" s="9">
        <v>0.00051813</v>
      </c>
      <c r="BC266" s="9">
        <v>1761087784</v>
      </c>
      <c r="BD266" s="9">
        <v>912472.41</v>
      </c>
      <c r="BE266" s="9">
        <v>968209</v>
      </c>
      <c r="BF266" s="9">
        <v>1101821842</v>
      </c>
      <c r="BG266" s="9">
        <v>0.00877703</v>
      </c>
      <c r="BH266" s="9">
        <v>666569626</v>
      </c>
      <c r="BI266" s="9">
        <v>5850501.6</v>
      </c>
      <c r="BJ266" s="9">
        <v>564023</v>
      </c>
      <c r="BK266" s="9">
        <v>641858174</v>
      </c>
      <c r="BL266" s="9">
        <v>0.0018646</v>
      </c>
      <c r="BM266" s="9">
        <v>206605958</v>
      </c>
      <c r="BN266" s="9">
        <v>385237.47</v>
      </c>
      <c r="BO266" s="9">
        <v>7148211</v>
      </c>
      <c r="BP266" s="9">
        <v>0</v>
      </c>
      <c r="BQ266" s="9">
        <v>0</v>
      </c>
      <c r="BR266" s="9">
        <v>-91656</v>
      </c>
      <c r="BS266" s="9">
        <v>-21</v>
      </c>
      <c r="BT266" s="9">
        <v>0</v>
      </c>
      <c r="BU266" s="9">
        <v>7056534</v>
      </c>
      <c r="BV266" s="9">
        <v>576262</v>
      </c>
      <c r="BW266" s="9">
        <v>0</v>
      </c>
      <c r="BX266" s="9">
        <v>-7389</v>
      </c>
      <c r="BY266" s="9">
        <v>0</v>
      </c>
      <c r="BZ266" s="9">
        <v>568873</v>
      </c>
      <c r="CA266" s="9">
        <v>0</v>
      </c>
      <c r="CB266" s="9">
        <v>7625407</v>
      </c>
      <c r="CC266" s="9">
        <v>0</v>
      </c>
      <c r="CD266" s="9">
        <v>7625407</v>
      </c>
      <c r="CE266" s="9">
        <v>1138</v>
      </c>
      <c r="CF266" s="9">
        <v>0</v>
      </c>
      <c r="CG266" s="9">
        <v>1138</v>
      </c>
      <c r="CH266" s="9">
        <v>10821026.02</v>
      </c>
      <c r="CI266" s="9">
        <v>1184507.97</v>
      </c>
      <c r="CJ266" s="9">
        <v>0</v>
      </c>
      <c r="CK266" s="9">
        <v>12005533.99</v>
      </c>
      <c r="CL266" s="9">
        <v>10549.68</v>
      </c>
      <c r="CM266" s="9"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6281.38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9">
        <v>8582747.94</v>
      </c>
      <c r="DB266" s="9">
        <v>0</v>
      </c>
      <c r="DC266" s="9">
        <v>0</v>
      </c>
      <c r="DD266" s="9">
        <v>0</v>
      </c>
      <c r="DE266" s="9">
        <v>0</v>
      </c>
      <c r="DF266" s="9">
        <v>8582747.94</v>
      </c>
      <c r="DG266" s="9">
        <v>7724473.146</v>
      </c>
      <c r="DH266" s="9">
        <v>0</v>
      </c>
      <c r="DI266" s="9">
        <v>7724473.146</v>
      </c>
      <c r="DJ266" s="9">
        <v>576262</v>
      </c>
      <c r="DK266" s="9">
        <v>576262</v>
      </c>
      <c r="DL266" s="9">
        <v>0</v>
      </c>
      <c r="DM266" s="9">
        <v>-7389</v>
      </c>
      <c r="DN266" s="9">
        <v>0</v>
      </c>
      <c r="DO266" s="9">
        <v>568873</v>
      </c>
      <c r="DP266">
        <v>4067</v>
      </c>
      <c r="DQ266">
        <f t="shared" si="4"/>
        <v>0</v>
      </c>
    </row>
    <row r="267" spans="1:121" ht="15">
      <c r="A267" s="9">
        <v>4074</v>
      </c>
      <c r="B267" s="9" t="s">
        <v>420</v>
      </c>
      <c r="C267" s="9">
        <v>1782</v>
      </c>
      <c r="D267" s="9">
        <v>1795</v>
      </c>
      <c r="E267" s="9">
        <v>3577</v>
      </c>
      <c r="F267" s="9">
        <v>1789</v>
      </c>
      <c r="G267" s="9">
        <v>64</v>
      </c>
      <c r="H267" s="9">
        <v>2</v>
      </c>
      <c r="I267" s="9">
        <v>1855</v>
      </c>
      <c r="J267" s="9">
        <v>19785695.31</v>
      </c>
      <c r="K267" s="9">
        <v>5828356.17</v>
      </c>
      <c r="L267" s="9">
        <v>11871619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2085720.14</v>
      </c>
      <c r="S267" s="9">
        <v>19783243.4</v>
      </c>
      <c r="T267" s="9">
        <v>0</v>
      </c>
      <c r="U267" s="9">
        <v>0</v>
      </c>
      <c r="V267" s="9">
        <v>2196.12</v>
      </c>
      <c r="W267" s="9">
        <v>19781047.28</v>
      </c>
      <c r="X267" s="9">
        <v>2085720.14</v>
      </c>
      <c r="Y267" s="9">
        <v>0</v>
      </c>
      <c r="Z267" s="9">
        <v>17695327.14</v>
      </c>
      <c r="AA267" s="9">
        <v>3924341.15</v>
      </c>
      <c r="AB267" s="9">
        <v>0</v>
      </c>
      <c r="AC267" s="9">
        <v>2592920</v>
      </c>
      <c r="AD267" s="9">
        <v>0</v>
      </c>
      <c r="AE267" s="9">
        <v>1330000</v>
      </c>
      <c r="AF267" s="9">
        <v>1421.15</v>
      </c>
      <c r="AG267" s="9">
        <v>3977721.72</v>
      </c>
      <c r="AH267" s="9">
        <v>0</v>
      </c>
      <c r="AI267" s="9">
        <v>1330000</v>
      </c>
      <c r="AJ267" s="9">
        <v>0</v>
      </c>
      <c r="AK267" s="9">
        <v>2646300.57</v>
      </c>
      <c r="AL267" s="9">
        <v>20341627.71</v>
      </c>
      <c r="AM267" s="9">
        <v>0</v>
      </c>
      <c r="AN267" s="9">
        <v>0</v>
      </c>
      <c r="AO267" s="9">
        <v>20341627.71</v>
      </c>
      <c r="AP267" s="9">
        <v>20341627.71</v>
      </c>
      <c r="AQ267" s="9">
        <v>1000</v>
      </c>
      <c r="AR267" s="9">
        <v>1855000</v>
      </c>
      <c r="AS267" s="9">
        <v>1855000</v>
      </c>
      <c r="AT267" s="9">
        <v>9498</v>
      </c>
      <c r="AU267" s="9">
        <v>17618790</v>
      </c>
      <c r="AV267" s="9">
        <v>15763790</v>
      </c>
      <c r="AW267" s="9">
        <v>2722837.710000001</v>
      </c>
      <c r="AX267" s="9">
        <v>449440</v>
      </c>
      <c r="AY267" s="9">
        <v>833711296</v>
      </c>
      <c r="AZ267" s="9">
        <v>1930000</v>
      </c>
      <c r="BA267" s="9">
        <v>3580150000</v>
      </c>
      <c r="BB267" s="9">
        <v>0.00051813</v>
      </c>
      <c r="BC267" s="9">
        <v>2746438704</v>
      </c>
      <c r="BD267" s="9">
        <v>1423012.29</v>
      </c>
      <c r="BE267" s="9">
        <v>968209</v>
      </c>
      <c r="BF267" s="9">
        <v>1796027695</v>
      </c>
      <c r="BG267" s="9">
        <v>0.00877703</v>
      </c>
      <c r="BH267" s="9">
        <v>962316399</v>
      </c>
      <c r="BI267" s="9">
        <v>8446279.9</v>
      </c>
      <c r="BJ267" s="9">
        <v>564023</v>
      </c>
      <c r="BK267" s="9">
        <v>1046262665</v>
      </c>
      <c r="BL267" s="9">
        <v>0.00260244</v>
      </c>
      <c r="BM267" s="9">
        <v>212551369</v>
      </c>
      <c r="BN267" s="9">
        <v>553152.18</v>
      </c>
      <c r="BO267" s="9">
        <v>10422444</v>
      </c>
      <c r="BP267" s="9">
        <v>0</v>
      </c>
      <c r="BQ267" s="9">
        <v>0</v>
      </c>
      <c r="BR267" s="9">
        <v>-133638</v>
      </c>
      <c r="BS267" s="9">
        <v>-40</v>
      </c>
      <c r="BT267" s="9">
        <v>0</v>
      </c>
      <c r="BU267" s="9">
        <v>10288766</v>
      </c>
      <c r="BV267" s="9">
        <v>403068</v>
      </c>
      <c r="BW267" s="9">
        <v>0</v>
      </c>
      <c r="BX267" s="9">
        <v>-5168</v>
      </c>
      <c r="BY267" s="9">
        <v>0</v>
      </c>
      <c r="BZ267" s="9">
        <v>397900</v>
      </c>
      <c r="CA267" s="9">
        <v>0</v>
      </c>
      <c r="CB267" s="9">
        <v>10686666</v>
      </c>
      <c r="CC267" s="9">
        <v>0</v>
      </c>
      <c r="CD267" s="9">
        <v>10686666</v>
      </c>
      <c r="CE267" s="9">
        <v>1855</v>
      </c>
      <c r="CF267" s="9">
        <v>0</v>
      </c>
      <c r="CG267" s="9">
        <v>1855</v>
      </c>
      <c r="CH267" s="9">
        <v>17695327.14</v>
      </c>
      <c r="CI267" s="9">
        <v>2646300.57</v>
      </c>
      <c r="CJ267" s="9">
        <v>0</v>
      </c>
      <c r="CK267" s="9">
        <v>20341627.71</v>
      </c>
      <c r="CL267" s="9">
        <v>10965.84</v>
      </c>
      <c r="CM267" s="9">
        <v>0</v>
      </c>
      <c r="CN267" s="9">
        <v>0</v>
      </c>
      <c r="CO267" s="9">
        <v>0</v>
      </c>
      <c r="CP267" s="9">
        <v>0</v>
      </c>
      <c r="CQ267" s="9">
        <v>0</v>
      </c>
      <c r="CR267" s="9">
        <v>0</v>
      </c>
      <c r="CS267" s="9">
        <v>5618.57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9">
        <v>12028346.85</v>
      </c>
      <c r="DB267" s="9">
        <v>0</v>
      </c>
      <c r="DC267" s="9">
        <v>0</v>
      </c>
      <c r="DD267" s="9">
        <v>0</v>
      </c>
      <c r="DE267" s="9">
        <v>0</v>
      </c>
      <c r="DF267" s="9">
        <v>12028346.85</v>
      </c>
      <c r="DG267" s="9">
        <v>10825512.165</v>
      </c>
      <c r="DH267" s="9">
        <v>0</v>
      </c>
      <c r="DI267" s="9">
        <v>10825512.165</v>
      </c>
      <c r="DJ267" s="9">
        <v>403068</v>
      </c>
      <c r="DK267" s="9">
        <v>403068</v>
      </c>
      <c r="DL267" s="9">
        <v>0</v>
      </c>
      <c r="DM267" s="9">
        <v>-5168</v>
      </c>
      <c r="DN267" s="9">
        <v>0</v>
      </c>
      <c r="DO267" s="9">
        <v>397900</v>
      </c>
      <c r="DP267">
        <v>4074</v>
      </c>
      <c r="DQ267">
        <f t="shared" si="4"/>
        <v>0</v>
      </c>
    </row>
    <row r="268" spans="1:121" ht="15">
      <c r="A268" s="9">
        <v>4088</v>
      </c>
      <c r="B268" s="9" t="s">
        <v>421</v>
      </c>
      <c r="C268" s="9">
        <v>1241</v>
      </c>
      <c r="D268" s="9">
        <v>1243</v>
      </c>
      <c r="E268" s="9">
        <v>2484</v>
      </c>
      <c r="F268" s="9">
        <v>1242</v>
      </c>
      <c r="G268" s="9">
        <v>47</v>
      </c>
      <c r="H268" s="9">
        <v>0</v>
      </c>
      <c r="I268" s="9">
        <v>1289</v>
      </c>
      <c r="J268" s="9">
        <v>13370627.31</v>
      </c>
      <c r="K268" s="9">
        <v>3714860.22</v>
      </c>
      <c r="L268" s="9">
        <v>8575769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1079998.09</v>
      </c>
      <c r="S268" s="9">
        <v>13193409.92</v>
      </c>
      <c r="T268" s="9">
        <v>96050</v>
      </c>
      <c r="U268" s="9">
        <v>0</v>
      </c>
      <c r="V268" s="9">
        <v>339.61</v>
      </c>
      <c r="W268" s="9">
        <v>13097020.31</v>
      </c>
      <c r="X268" s="9">
        <v>1079998.09</v>
      </c>
      <c r="Y268" s="9">
        <v>0</v>
      </c>
      <c r="Z268" s="9">
        <v>12017022.22</v>
      </c>
      <c r="AA268" s="9">
        <v>1315452.67</v>
      </c>
      <c r="AB268" s="9">
        <v>96050</v>
      </c>
      <c r="AC268" s="9">
        <v>1218338</v>
      </c>
      <c r="AD268" s="9">
        <v>0</v>
      </c>
      <c r="AE268" s="9">
        <v>0</v>
      </c>
      <c r="AF268" s="9">
        <v>1064.67</v>
      </c>
      <c r="AG268" s="9">
        <v>1315113.5</v>
      </c>
      <c r="AH268" s="9">
        <v>0</v>
      </c>
      <c r="AI268" s="9">
        <v>0</v>
      </c>
      <c r="AJ268" s="9">
        <v>0</v>
      </c>
      <c r="AK268" s="9">
        <v>1314048.83</v>
      </c>
      <c r="AL268" s="9">
        <v>13331071.05</v>
      </c>
      <c r="AM268" s="9">
        <v>0</v>
      </c>
      <c r="AN268" s="9">
        <v>0</v>
      </c>
      <c r="AO268" s="9">
        <v>13331071.05</v>
      </c>
      <c r="AP268" s="9">
        <v>13331071.05</v>
      </c>
      <c r="AQ268" s="9">
        <v>1000</v>
      </c>
      <c r="AR268" s="9">
        <v>1289000</v>
      </c>
      <c r="AS268" s="9">
        <v>1289000</v>
      </c>
      <c r="AT268" s="9">
        <v>9498</v>
      </c>
      <c r="AU268" s="9">
        <v>12242922</v>
      </c>
      <c r="AV268" s="9">
        <v>10953922</v>
      </c>
      <c r="AW268" s="9">
        <v>1088149.0500000007</v>
      </c>
      <c r="AX268" s="9">
        <v>406677</v>
      </c>
      <c r="AY268" s="9">
        <v>524206521</v>
      </c>
      <c r="AZ268" s="9">
        <v>1930000</v>
      </c>
      <c r="BA268" s="9">
        <v>2487770000</v>
      </c>
      <c r="BB268" s="9">
        <v>0.00051813</v>
      </c>
      <c r="BC268" s="9">
        <v>1963563479</v>
      </c>
      <c r="BD268" s="9">
        <v>1017381.15</v>
      </c>
      <c r="BE268" s="9">
        <v>968209</v>
      </c>
      <c r="BF268" s="9">
        <v>1248021401</v>
      </c>
      <c r="BG268" s="9">
        <v>0.00877703</v>
      </c>
      <c r="BH268" s="9">
        <v>723814880</v>
      </c>
      <c r="BI268" s="9">
        <v>6352944.92</v>
      </c>
      <c r="BJ268" s="9">
        <v>564023</v>
      </c>
      <c r="BK268" s="9">
        <v>727025647</v>
      </c>
      <c r="BL268" s="9">
        <v>0.00149671</v>
      </c>
      <c r="BM268" s="9">
        <v>202819126</v>
      </c>
      <c r="BN268" s="9">
        <v>303561.41</v>
      </c>
      <c r="BO268" s="9">
        <v>7673887</v>
      </c>
      <c r="BP268" s="9">
        <v>0</v>
      </c>
      <c r="BQ268" s="9">
        <v>0</v>
      </c>
      <c r="BR268" s="9">
        <v>-98396</v>
      </c>
      <c r="BS268" s="9">
        <v>-25</v>
      </c>
      <c r="BT268" s="9">
        <v>0</v>
      </c>
      <c r="BU268" s="9">
        <v>7575466</v>
      </c>
      <c r="BV268" s="9">
        <v>146226</v>
      </c>
      <c r="BW268" s="9">
        <v>0</v>
      </c>
      <c r="BX268" s="9">
        <v>-1875</v>
      </c>
      <c r="BY268" s="9">
        <v>0</v>
      </c>
      <c r="BZ268" s="9">
        <v>144351</v>
      </c>
      <c r="CA268" s="9">
        <v>1</v>
      </c>
      <c r="CB268" s="9">
        <v>7719818</v>
      </c>
      <c r="CC268" s="9">
        <v>0</v>
      </c>
      <c r="CD268" s="9">
        <v>7719818</v>
      </c>
      <c r="CE268" s="9">
        <v>1289</v>
      </c>
      <c r="CF268" s="9">
        <v>0</v>
      </c>
      <c r="CG268" s="9">
        <v>1289</v>
      </c>
      <c r="CH268" s="9">
        <v>12017022.22</v>
      </c>
      <c r="CI268" s="9">
        <v>1314048.83</v>
      </c>
      <c r="CJ268" s="9">
        <v>0</v>
      </c>
      <c r="CK268" s="9">
        <v>13331071.05</v>
      </c>
      <c r="CL268" s="9">
        <v>10342.18</v>
      </c>
      <c r="CM268" s="9"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5953.36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9">
        <v>8689014.88</v>
      </c>
      <c r="DB268" s="9">
        <v>0</v>
      </c>
      <c r="DC268" s="9">
        <v>0</v>
      </c>
      <c r="DD268" s="9">
        <v>0</v>
      </c>
      <c r="DE268" s="9">
        <v>0</v>
      </c>
      <c r="DF268" s="9">
        <v>8689014.88</v>
      </c>
      <c r="DG268" s="9">
        <v>7820113.392000001</v>
      </c>
      <c r="DH268" s="9">
        <v>0</v>
      </c>
      <c r="DI268" s="9">
        <v>7820113.392000001</v>
      </c>
      <c r="DJ268" s="9">
        <v>146226</v>
      </c>
      <c r="DK268" s="9">
        <v>146226</v>
      </c>
      <c r="DL268" s="9">
        <v>0</v>
      </c>
      <c r="DM268" s="9">
        <v>-1875</v>
      </c>
      <c r="DN268" s="9">
        <v>0</v>
      </c>
      <c r="DO268" s="9">
        <v>144351</v>
      </c>
      <c r="DP268">
        <v>4088</v>
      </c>
      <c r="DQ268">
        <f t="shared" si="4"/>
        <v>0</v>
      </c>
    </row>
    <row r="269" spans="1:121" ht="15">
      <c r="A269" s="9">
        <v>4095</v>
      </c>
      <c r="B269" s="9" t="s">
        <v>422</v>
      </c>
      <c r="C269" s="9">
        <v>2839</v>
      </c>
      <c r="D269" s="9">
        <v>2842</v>
      </c>
      <c r="E269" s="9">
        <v>5681</v>
      </c>
      <c r="F269" s="9">
        <v>2841</v>
      </c>
      <c r="G269" s="9">
        <v>88</v>
      </c>
      <c r="H269" s="9">
        <v>-1</v>
      </c>
      <c r="I269" s="9">
        <v>2928</v>
      </c>
      <c r="J269" s="9">
        <v>29865649.36</v>
      </c>
      <c r="K269" s="9">
        <v>12406835.35</v>
      </c>
      <c r="L269" s="9">
        <v>15130538</v>
      </c>
      <c r="M269" s="9">
        <v>0</v>
      </c>
      <c r="N269" s="9">
        <v>0</v>
      </c>
      <c r="O269" s="9">
        <v>0</v>
      </c>
      <c r="P269" s="9">
        <v>0</v>
      </c>
      <c r="Q269" s="9">
        <v>151.17</v>
      </c>
      <c r="R269" s="9">
        <v>2328124.84</v>
      </c>
      <c r="S269" s="9">
        <v>29735101.4</v>
      </c>
      <c r="T269" s="9">
        <v>0</v>
      </c>
      <c r="U269" s="9">
        <v>0</v>
      </c>
      <c r="V269" s="9">
        <v>2223.8</v>
      </c>
      <c r="W269" s="9">
        <v>29732877.6</v>
      </c>
      <c r="X269" s="9">
        <v>2328124.84</v>
      </c>
      <c r="Y269" s="9">
        <v>0</v>
      </c>
      <c r="Z269" s="9">
        <v>27404752.76</v>
      </c>
      <c r="AA269" s="9">
        <v>1884104.43</v>
      </c>
      <c r="AB269" s="9">
        <v>0</v>
      </c>
      <c r="AC269" s="9">
        <v>1881477</v>
      </c>
      <c r="AD269" s="9">
        <v>0</v>
      </c>
      <c r="AE269" s="9">
        <v>0</v>
      </c>
      <c r="AF269" s="9">
        <v>2627.43</v>
      </c>
      <c r="AG269" s="9">
        <v>1889622.5</v>
      </c>
      <c r="AH269" s="9">
        <v>0</v>
      </c>
      <c r="AI269" s="9">
        <v>0</v>
      </c>
      <c r="AJ269" s="9">
        <v>0</v>
      </c>
      <c r="AK269" s="9">
        <v>1886995.07</v>
      </c>
      <c r="AL269" s="9">
        <v>29291747.830000002</v>
      </c>
      <c r="AM269" s="9">
        <v>0</v>
      </c>
      <c r="AN269" s="9">
        <v>0</v>
      </c>
      <c r="AO269" s="9">
        <v>29291747.830000002</v>
      </c>
      <c r="AP269" s="9">
        <v>29291747.830000002</v>
      </c>
      <c r="AQ269" s="9">
        <v>1000</v>
      </c>
      <c r="AR269" s="9">
        <v>2928000</v>
      </c>
      <c r="AS269" s="9">
        <v>2928000</v>
      </c>
      <c r="AT269" s="9">
        <v>9498</v>
      </c>
      <c r="AU269" s="9">
        <v>27810144</v>
      </c>
      <c r="AV269" s="9">
        <v>24882144</v>
      </c>
      <c r="AW269" s="9">
        <v>1481603.830000002</v>
      </c>
      <c r="AX269" s="9">
        <v>550897</v>
      </c>
      <c r="AY269" s="9">
        <v>1613026420</v>
      </c>
      <c r="AZ269" s="9">
        <v>1930000</v>
      </c>
      <c r="BA269" s="9">
        <v>5651040000</v>
      </c>
      <c r="BB269" s="9">
        <v>0.00051813</v>
      </c>
      <c r="BC269" s="9">
        <v>4038013580</v>
      </c>
      <c r="BD269" s="9">
        <v>2092215.98</v>
      </c>
      <c r="BE269" s="9">
        <v>968209</v>
      </c>
      <c r="BF269" s="9">
        <v>2834915952</v>
      </c>
      <c r="BG269" s="9">
        <v>0.00877703</v>
      </c>
      <c r="BH269" s="9">
        <v>1221889532</v>
      </c>
      <c r="BI269" s="9">
        <v>10724561.08</v>
      </c>
      <c r="BJ269" s="9">
        <v>564023</v>
      </c>
      <c r="BK269" s="9">
        <v>1651459344</v>
      </c>
      <c r="BL269" s="9">
        <v>0.00089715</v>
      </c>
      <c r="BM269" s="9">
        <v>38432924</v>
      </c>
      <c r="BN269" s="9">
        <v>34480.1</v>
      </c>
      <c r="BO269" s="9">
        <v>12851257</v>
      </c>
      <c r="BP269" s="9">
        <v>0</v>
      </c>
      <c r="BQ269" s="9">
        <v>0</v>
      </c>
      <c r="BR269" s="9">
        <v>-164781</v>
      </c>
      <c r="BS269" s="9">
        <v>-79</v>
      </c>
      <c r="BT269" s="9">
        <v>0</v>
      </c>
      <c r="BU269" s="9">
        <v>12686397</v>
      </c>
      <c r="BV269" s="9">
        <v>945880</v>
      </c>
      <c r="BW269" s="9">
        <v>0</v>
      </c>
      <c r="BX269" s="9">
        <v>-12128</v>
      </c>
      <c r="BY269" s="9">
        <v>0</v>
      </c>
      <c r="BZ269" s="9">
        <v>933752</v>
      </c>
      <c r="CA269" s="9">
        <v>1</v>
      </c>
      <c r="CB269" s="9">
        <v>13620150</v>
      </c>
      <c r="CC269" s="9">
        <v>0</v>
      </c>
      <c r="CD269" s="9">
        <v>13620150</v>
      </c>
      <c r="CE269" s="9">
        <v>2928</v>
      </c>
      <c r="CF269" s="9">
        <v>0</v>
      </c>
      <c r="CG269" s="9">
        <v>2928</v>
      </c>
      <c r="CH269" s="9">
        <v>27404752.76</v>
      </c>
      <c r="CI269" s="9">
        <v>1886995.07</v>
      </c>
      <c r="CJ269" s="9">
        <v>0</v>
      </c>
      <c r="CK269" s="9">
        <v>29291747.830000002</v>
      </c>
      <c r="CL269" s="9">
        <v>10004.01</v>
      </c>
      <c r="CM269" s="9">
        <v>0</v>
      </c>
      <c r="CN269" s="9">
        <v>0</v>
      </c>
      <c r="CO269" s="9">
        <v>0</v>
      </c>
      <c r="CP269" s="9">
        <v>0</v>
      </c>
      <c r="CQ269" s="9">
        <v>0</v>
      </c>
      <c r="CR269" s="9">
        <v>0</v>
      </c>
      <c r="CS269" s="9">
        <v>4389.09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9">
        <v>15330152.01</v>
      </c>
      <c r="DB269" s="9">
        <v>0</v>
      </c>
      <c r="DC269" s="9">
        <v>0</v>
      </c>
      <c r="DD269" s="9">
        <v>0</v>
      </c>
      <c r="DE269" s="9">
        <v>0</v>
      </c>
      <c r="DF269" s="9">
        <v>15330152.01</v>
      </c>
      <c r="DG269" s="9">
        <v>13797136.809</v>
      </c>
      <c r="DH269" s="9">
        <v>0</v>
      </c>
      <c r="DI269" s="9">
        <v>13797136.809</v>
      </c>
      <c r="DJ269" s="9">
        <v>945880</v>
      </c>
      <c r="DK269" s="9">
        <v>945880</v>
      </c>
      <c r="DL269" s="9">
        <v>0</v>
      </c>
      <c r="DM269" s="9">
        <v>-12128</v>
      </c>
      <c r="DN269" s="9">
        <v>0</v>
      </c>
      <c r="DO269" s="9">
        <v>933752</v>
      </c>
      <c r="DP269">
        <v>4095</v>
      </c>
      <c r="DQ269">
        <f t="shared" si="4"/>
        <v>0</v>
      </c>
    </row>
    <row r="270" spans="1:121" ht="15">
      <c r="A270" s="9">
        <v>4137</v>
      </c>
      <c r="B270" s="9" t="s">
        <v>423</v>
      </c>
      <c r="C270" s="9">
        <v>1022</v>
      </c>
      <c r="D270" s="9">
        <v>1020</v>
      </c>
      <c r="E270" s="9">
        <v>2042</v>
      </c>
      <c r="F270" s="9">
        <v>1021</v>
      </c>
      <c r="G270" s="9">
        <v>12</v>
      </c>
      <c r="H270" s="9">
        <v>1</v>
      </c>
      <c r="I270" s="9">
        <v>1034</v>
      </c>
      <c r="J270" s="9">
        <v>9927021.44</v>
      </c>
      <c r="K270" s="9">
        <v>3980118</v>
      </c>
      <c r="L270" s="9">
        <v>5498411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448492.44</v>
      </c>
      <c r="S270" s="9">
        <v>9884591.82</v>
      </c>
      <c r="T270" s="9">
        <v>550000</v>
      </c>
      <c r="U270" s="9">
        <v>0</v>
      </c>
      <c r="V270" s="9">
        <v>494.45</v>
      </c>
      <c r="W270" s="9">
        <v>9334097.37</v>
      </c>
      <c r="X270" s="9">
        <v>448492.44</v>
      </c>
      <c r="Y270" s="9">
        <v>0</v>
      </c>
      <c r="Z270" s="9">
        <v>8885604.93</v>
      </c>
      <c r="AA270" s="9">
        <v>3396226.14</v>
      </c>
      <c r="AB270" s="9">
        <v>550000</v>
      </c>
      <c r="AC270" s="9">
        <v>1046328</v>
      </c>
      <c r="AD270" s="9">
        <v>0</v>
      </c>
      <c r="AE270" s="9">
        <v>1792480.3</v>
      </c>
      <c r="AF270" s="9">
        <v>7417.84</v>
      </c>
      <c r="AG270" s="9">
        <v>3746926.6</v>
      </c>
      <c r="AH270" s="9">
        <v>0</v>
      </c>
      <c r="AI270" s="9">
        <v>1792480.3</v>
      </c>
      <c r="AJ270" s="9">
        <v>0</v>
      </c>
      <c r="AK270" s="9">
        <v>1947028.46</v>
      </c>
      <c r="AL270" s="9">
        <v>10832633.39</v>
      </c>
      <c r="AM270" s="9">
        <v>0</v>
      </c>
      <c r="AN270" s="9">
        <v>0</v>
      </c>
      <c r="AO270" s="9">
        <v>10832633.39</v>
      </c>
      <c r="AP270" s="9">
        <v>10832633.39</v>
      </c>
      <c r="AQ270" s="9">
        <v>1000</v>
      </c>
      <c r="AR270" s="9">
        <v>1034000</v>
      </c>
      <c r="AS270" s="9">
        <v>1034000</v>
      </c>
      <c r="AT270" s="9">
        <v>9498</v>
      </c>
      <c r="AU270" s="9">
        <v>9820932</v>
      </c>
      <c r="AV270" s="9">
        <v>8786932</v>
      </c>
      <c r="AW270" s="9">
        <v>1011701.3900000006</v>
      </c>
      <c r="AX270" s="9">
        <v>540398</v>
      </c>
      <c r="AY270" s="9">
        <v>558771742</v>
      </c>
      <c r="AZ270" s="9">
        <v>1930000</v>
      </c>
      <c r="BA270" s="9">
        <v>1995620000</v>
      </c>
      <c r="BB270" s="9">
        <v>0.00051813</v>
      </c>
      <c r="BC270" s="9">
        <v>1436848258</v>
      </c>
      <c r="BD270" s="9">
        <v>744474.19</v>
      </c>
      <c r="BE270" s="9">
        <v>968209</v>
      </c>
      <c r="BF270" s="9">
        <v>1001128106</v>
      </c>
      <c r="BG270" s="9">
        <v>0.00877703</v>
      </c>
      <c r="BH270" s="9">
        <v>442356364</v>
      </c>
      <c r="BI270" s="9">
        <v>3882575.08</v>
      </c>
      <c r="BJ270" s="9">
        <v>564023</v>
      </c>
      <c r="BK270" s="9">
        <v>583199782</v>
      </c>
      <c r="BL270" s="9">
        <v>0.00173474</v>
      </c>
      <c r="BM270" s="9">
        <v>24428040</v>
      </c>
      <c r="BN270" s="9">
        <v>42376.3</v>
      </c>
      <c r="BO270" s="9">
        <v>4669426</v>
      </c>
      <c r="BP270" s="9">
        <v>0</v>
      </c>
      <c r="BQ270" s="9">
        <v>0</v>
      </c>
      <c r="BR270" s="9">
        <v>-59872</v>
      </c>
      <c r="BS270" s="9">
        <v>-27</v>
      </c>
      <c r="BT270" s="9">
        <v>0</v>
      </c>
      <c r="BU270" s="9">
        <v>4609527</v>
      </c>
      <c r="BV270" s="9">
        <v>344434</v>
      </c>
      <c r="BW270" s="9">
        <v>0</v>
      </c>
      <c r="BX270" s="9">
        <v>-4416</v>
      </c>
      <c r="BY270" s="9">
        <v>0</v>
      </c>
      <c r="BZ270" s="9">
        <v>340018</v>
      </c>
      <c r="CA270" s="9">
        <v>0</v>
      </c>
      <c r="CB270" s="9">
        <v>4949545</v>
      </c>
      <c r="CC270" s="9">
        <v>0</v>
      </c>
      <c r="CD270" s="9">
        <v>4949545</v>
      </c>
      <c r="CE270" s="9">
        <v>1034</v>
      </c>
      <c r="CF270" s="9">
        <v>0</v>
      </c>
      <c r="CG270" s="9">
        <v>1034</v>
      </c>
      <c r="CH270" s="9">
        <v>8885604.93</v>
      </c>
      <c r="CI270" s="9">
        <v>1947028.46</v>
      </c>
      <c r="CJ270" s="9">
        <v>0</v>
      </c>
      <c r="CK270" s="9">
        <v>10832633.39</v>
      </c>
      <c r="CL270" s="9">
        <v>10476.43</v>
      </c>
      <c r="CM270" s="9">
        <v>0</v>
      </c>
      <c r="CN270" s="9">
        <v>0</v>
      </c>
      <c r="CO270" s="9">
        <v>0</v>
      </c>
      <c r="CP270" s="9">
        <v>0</v>
      </c>
      <c r="CQ270" s="9">
        <v>0</v>
      </c>
      <c r="CR270" s="9">
        <v>0</v>
      </c>
      <c r="CS270" s="9">
        <v>4515.89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9">
        <v>5570954.66</v>
      </c>
      <c r="DB270" s="9">
        <v>0</v>
      </c>
      <c r="DC270" s="9">
        <v>0</v>
      </c>
      <c r="DD270" s="9">
        <v>0</v>
      </c>
      <c r="DE270" s="9">
        <v>0</v>
      </c>
      <c r="DF270" s="9">
        <v>5570954.66</v>
      </c>
      <c r="DG270" s="9">
        <v>5013859.194</v>
      </c>
      <c r="DH270" s="9">
        <v>0</v>
      </c>
      <c r="DI270" s="9">
        <v>5013859.194</v>
      </c>
      <c r="DJ270" s="9">
        <v>344434</v>
      </c>
      <c r="DK270" s="9">
        <v>344434</v>
      </c>
      <c r="DL270" s="9">
        <v>0</v>
      </c>
      <c r="DM270" s="9">
        <v>-4416</v>
      </c>
      <c r="DN270" s="9">
        <v>0</v>
      </c>
      <c r="DO270" s="9">
        <v>340018</v>
      </c>
      <c r="DP270">
        <v>4137</v>
      </c>
      <c r="DQ270">
        <f t="shared" si="4"/>
        <v>0</v>
      </c>
    </row>
    <row r="271" spans="1:121" ht="15">
      <c r="A271" s="9">
        <v>4144</v>
      </c>
      <c r="B271" s="9" t="s">
        <v>424</v>
      </c>
      <c r="C271" s="9">
        <v>3593</v>
      </c>
      <c r="D271" s="9">
        <v>3591</v>
      </c>
      <c r="E271" s="9">
        <v>7184</v>
      </c>
      <c r="F271" s="9">
        <v>3592</v>
      </c>
      <c r="G271" s="9">
        <v>109</v>
      </c>
      <c r="H271" s="9">
        <v>0</v>
      </c>
      <c r="I271" s="9">
        <v>3701</v>
      </c>
      <c r="J271" s="9">
        <v>41224120.06</v>
      </c>
      <c r="K271" s="9">
        <v>18081130</v>
      </c>
      <c r="L271" s="9">
        <v>20090310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3052680.06</v>
      </c>
      <c r="S271" s="9">
        <v>40611703.44</v>
      </c>
      <c r="T271" s="9">
        <v>0</v>
      </c>
      <c r="U271" s="9">
        <v>0</v>
      </c>
      <c r="V271" s="9">
        <v>4089.01</v>
      </c>
      <c r="W271" s="9">
        <v>40607614.43</v>
      </c>
      <c r="X271" s="9">
        <v>3052680.06</v>
      </c>
      <c r="Y271" s="9">
        <v>0</v>
      </c>
      <c r="Z271" s="9">
        <v>37554934.37</v>
      </c>
      <c r="AA271" s="9">
        <v>7339157.27</v>
      </c>
      <c r="AB271" s="9">
        <v>0</v>
      </c>
      <c r="AC271" s="9">
        <v>3851259</v>
      </c>
      <c r="AD271" s="9">
        <v>0</v>
      </c>
      <c r="AE271" s="9">
        <v>3485695.35</v>
      </c>
      <c r="AF271" s="9">
        <v>2202.92</v>
      </c>
      <c r="AG271" s="9">
        <v>7412842.26</v>
      </c>
      <c r="AH271" s="9">
        <v>0</v>
      </c>
      <c r="AI271" s="9">
        <v>3485695.35</v>
      </c>
      <c r="AJ271" s="9">
        <v>0</v>
      </c>
      <c r="AK271" s="9">
        <v>3924943.99</v>
      </c>
      <c r="AL271" s="9">
        <v>41479878.36</v>
      </c>
      <c r="AM271" s="9">
        <v>0</v>
      </c>
      <c r="AN271" s="9">
        <v>0</v>
      </c>
      <c r="AO271" s="9">
        <v>41479878.36</v>
      </c>
      <c r="AP271" s="9">
        <v>41479878.36</v>
      </c>
      <c r="AQ271" s="9">
        <v>1000</v>
      </c>
      <c r="AR271" s="9">
        <v>3701000</v>
      </c>
      <c r="AS271" s="9">
        <v>3701000</v>
      </c>
      <c r="AT271" s="9">
        <v>9498</v>
      </c>
      <c r="AU271" s="9">
        <v>35152098</v>
      </c>
      <c r="AV271" s="9">
        <v>31451098</v>
      </c>
      <c r="AW271" s="9">
        <v>6327780.359999999</v>
      </c>
      <c r="AX271" s="9">
        <v>517131</v>
      </c>
      <c r="AY271" s="9">
        <v>1913900227</v>
      </c>
      <c r="AZ271" s="9">
        <v>1930000</v>
      </c>
      <c r="BA271" s="9">
        <v>7142930000</v>
      </c>
      <c r="BB271" s="9">
        <v>0.00051813</v>
      </c>
      <c r="BC271" s="9">
        <v>5229029773</v>
      </c>
      <c r="BD271" s="9">
        <v>2709317.2</v>
      </c>
      <c r="BE271" s="9">
        <v>968209</v>
      </c>
      <c r="BF271" s="9">
        <v>3583341509</v>
      </c>
      <c r="BG271" s="9">
        <v>0.00877703</v>
      </c>
      <c r="BH271" s="9">
        <v>1669441282</v>
      </c>
      <c r="BI271" s="9">
        <v>14652736.22</v>
      </c>
      <c r="BJ271" s="9">
        <v>564023</v>
      </c>
      <c r="BK271" s="9">
        <v>2087449123</v>
      </c>
      <c r="BL271" s="9">
        <v>0.00303135</v>
      </c>
      <c r="BM271" s="9">
        <v>173548896</v>
      </c>
      <c r="BN271" s="9">
        <v>526087.45</v>
      </c>
      <c r="BO271" s="9">
        <v>17888141</v>
      </c>
      <c r="BP271" s="9">
        <v>0</v>
      </c>
      <c r="BQ271" s="9">
        <v>0</v>
      </c>
      <c r="BR271" s="9">
        <v>-229365</v>
      </c>
      <c r="BS271" s="9">
        <v>-94</v>
      </c>
      <c r="BT271" s="9">
        <v>0</v>
      </c>
      <c r="BU271" s="9">
        <v>17658682</v>
      </c>
      <c r="BV271" s="9">
        <v>431715</v>
      </c>
      <c r="BW271" s="9">
        <v>0</v>
      </c>
      <c r="BX271" s="9">
        <v>-5536</v>
      </c>
      <c r="BY271" s="9">
        <v>0</v>
      </c>
      <c r="BZ271" s="9">
        <v>426179</v>
      </c>
      <c r="CA271" s="9">
        <v>1</v>
      </c>
      <c r="CB271" s="9">
        <v>18084862</v>
      </c>
      <c r="CC271" s="9">
        <v>0</v>
      </c>
      <c r="CD271" s="9">
        <v>18084862</v>
      </c>
      <c r="CE271" s="9">
        <v>3701</v>
      </c>
      <c r="CF271" s="9">
        <v>0</v>
      </c>
      <c r="CG271" s="9">
        <v>3701</v>
      </c>
      <c r="CH271" s="9">
        <v>37554934.37</v>
      </c>
      <c r="CI271" s="9">
        <v>3924943.99</v>
      </c>
      <c r="CJ271" s="9">
        <v>0</v>
      </c>
      <c r="CK271" s="9">
        <v>41479878.36</v>
      </c>
      <c r="CL271" s="9">
        <v>11207.75</v>
      </c>
      <c r="CM271" s="9"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4833.33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9">
        <v>20355395.2</v>
      </c>
      <c r="DB271" s="9">
        <v>0</v>
      </c>
      <c r="DC271" s="9">
        <v>0</v>
      </c>
      <c r="DD271" s="9">
        <v>0</v>
      </c>
      <c r="DE271" s="9">
        <v>0</v>
      </c>
      <c r="DF271" s="9">
        <v>20355395.2</v>
      </c>
      <c r="DG271" s="9">
        <v>18319855.68</v>
      </c>
      <c r="DH271" s="9">
        <v>0</v>
      </c>
      <c r="DI271" s="9">
        <v>18319855.68</v>
      </c>
      <c r="DJ271" s="9">
        <v>431715</v>
      </c>
      <c r="DK271" s="9">
        <v>431715</v>
      </c>
      <c r="DL271" s="9">
        <v>0</v>
      </c>
      <c r="DM271" s="9">
        <v>-5536</v>
      </c>
      <c r="DN271" s="9">
        <v>0</v>
      </c>
      <c r="DO271" s="9">
        <v>426179</v>
      </c>
      <c r="DP271">
        <v>4144</v>
      </c>
      <c r="DQ271">
        <f t="shared" si="4"/>
        <v>0</v>
      </c>
    </row>
    <row r="272" spans="1:121" ht="15">
      <c r="A272" s="9">
        <v>4165</v>
      </c>
      <c r="B272" s="9" t="s">
        <v>425</v>
      </c>
      <c r="C272" s="9">
        <v>1721</v>
      </c>
      <c r="D272" s="9">
        <v>1719</v>
      </c>
      <c r="E272" s="9">
        <v>3440</v>
      </c>
      <c r="F272" s="9">
        <v>1720</v>
      </c>
      <c r="G272" s="9">
        <v>90</v>
      </c>
      <c r="H272" s="9">
        <v>0</v>
      </c>
      <c r="I272" s="9">
        <v>1810</v>
      </c>
      <c r="J272" s="9">
        <v>18649789</v>
      </c>
      <c r="K272" s="9">
        <v>5976767.46</v>
      </c>
      <c r="L272" s="9">
        <v>10789446</v>
      </c>
      <c r="M272" s="9">
        <v>0</v>
      </c>
      <c r="N272" s="9">
        <v>0</v>
      </c>
      <c r="O272" s="9">
        <v>0</v>
      </c>
      <c r="P272" s="9">
        <v>0</v>
      </c>
      <c r="Q272" s="9">
        <v>209.88</v>
      </c>
      <c r="R272" s="9">
        <v>1883365.66</v>
      </c>
      <c r="S272" s="9">
        <v>18518370.8</v>
      </c>
      <c r="T272" s="9">
        <v>0</v>
      </c>
      <c r="U272" s="9">
        <v>0</v>
      </c>
      <c r="V272" s="9">
        <v>3357.44</v>
      </c>
      <c r="W272" s="9">
        <v>18515013.36</v>
      </c>
      <c r="X272" s="9">
        <v>1883365.66</v>
      </c>
      <c r="Y272" s="9">
        <v>0</v>
      </c>
      <c r="Z272" s="9">
        <v>16631647.7</v>
      </c>
      <c r="AA272" s="9">
        <v>1437381.33</v>
      </c>
      <c r="AB272" s="9">
        <v>0</v>
      </c>
      <c r="AC272" s="9">
        <v>1430875</v>
      </c>
      <c r="AD272" s="9">
        <v>0</v>
      </c>
      <c r="AE272" s="9">
        <v>0</v>
      </c>
      <c r="AF272" s="9">
        <v>6506.33</v>
      </c>
      <c r="AG272" s="9">
        <v>1417562.52</v>
      </c>
      <c r="AH272" s="9">
        <v>0</v>
      </c>
      <c r="AI272" s="9">
        <v>0</v>
      </c>
      <c r="AJ272" s="9">
        <v>0</v>
      </c>
      <c r="AK272" s="9">
        <v>1411056.19</v>
      </c>
      <c r="AL272" s="9">
        <v>18042703.89</v>
      </c>
      <c r="AM272" s="9">
        <v>0</v>
      </c>
      <c r="AN272" s="9">
        <v>0</v>
      </c>
      <c r="AO272" s="9">
        <v>18042703.89</v>
      </c>
      <c r="AP272" s="9">
        <v>18042703.89</v>
      </c>
      <c r="AQ272" s="9">
        <v>1000</v>
      </c>
      <c r="AR272" s="9">
        <v>1810000</v>
      </c>
      <c r="AS272" s="9">
        <v>1810000</v>
      </c>
      <c r="AT272" s="9">
        <v>9498</v>
      </c>
      <c r="AU272" s="9">
        <v>17191380</v>
      </c>
      <c r="AV272" s="9">
        <v>15381380</v>
      </c>
      <c r="AW272" s="9">
        <v>851323.8900000006</v>
      </c>
      <c r="AX272" s="9">
        <v>454448</v>
      </c>
      <c r="AY272" s="9">
        <v>822551211</v>
      </c>
      <c r="AZ272" s="9">
        <v>1930000</v>
      </c>
      <c r="BA272" s="9">
        <v>3493300000</v>
      </c>
      <c r="BB272" s="9">
        <v>0.00051813</v>
      </c>
      <c r="BC272" s="9">
        <v>2670748789</v>
      </c>
      <c r="BD272" s="9">
        <v>1383795.07</v>
      </c>
      <c r="BE272" s="9">
        <v>968209</v>
      </c>
      <c r="BF272" s="9">
        <v>1752458290</v>
      </c>
      <c r="BG272" s="9">
        <v>0.00877703</v>
      </c>
      <c r="BH272" s="9">
        <v>929907079</v>
      </c>
      <c r="BI272" s="9">
        <v>8161822.33</v>
      </c>
      <c r="BJ272" s="9">
        <v>564023</v>
      </c>
      <c r="BK272" s="9">
        <v>1020881630</v>
      </c>
      <c r="BL272" s="9">
        <v>0.00083391</v>
      </c>
      <c r="BM272" s="9">
        <v>198330419</v>
      </c>
      <c r="BN272" s="9">
        <v>165389.72</v>
      </c>
      <c r="BO272" s="9">
        <v>9711007</v>
      </c>
      <c r="BP272" s="9">
        <v>0</v>
      </c>
      <c r="BQ272" s="9">
        <v>0</v>
      </c>
      <c r="BR272" s="9">
        <v>-124516</v>
      </c>
      <c r="BS272" s="9">
        <v>-43</v>
      </c>
      <c r="BT272" s="9">
        <v>0</v>
      </c>
      <c r="BU272" s="9">
        <v>9586448</v>
      </c>
      <c r="BV272" s="9">
        <v>127658</v>
      </c>
      <c r="BW272" s="9">
        <v>0</v>
      </c>
      <c r="BX272" s="9">
        <v>-1637</v>
      </c>
      <c r="BY272" s="9">
        <v>0</v>
      </c>
      <c r="BZ272" s="9">
        <v>126021</v>
      </c>
      <c r="CA272" s="9">
        <v>1</v>
      </c>
      <c r="CB272" s="9">
        <v>9712470</v>
      </c>
      <c r="CC272" s="9">
        <v>0</v>
      </c>
      <c r="CD272" s="9">
        <v>9712470</v>
      </c>
      <c r="CE272" s="9">
        <v>1810</v>
      </c>
      <c r="CF272" s="9">
        <v>0</v>
      </c>
      <c r="CG272" s="9">
        <v>1810</v>
      </c>
      <c r="CH272" s="9">
        <v>16631647.7</v>
      </c>
      <c r="CI272" s="9">
        <v>1411056.19</v>
      </c>
      <c r="CJ272" s="9">
        <v>0</v>
      </c>
      <c r="CK272" s="9">
        <v>18042703.89</v>
      </c>
      <c r="CL272" s="9">
        <v>9968.34</v>
      </c>
      <c r="CM272" s="9">
        <v>0</v>
      </c>
      <c r="CN272" s="9">
        <v>0</v>
      </c>
      <c r="CO272" s="9">
        <v>0</v>
      </c>
      <c r="CP272" s="9">
        <v>0</v>
      </c>
      <c r="CQ272" s="9">
        <v>0</v>
      </c>
      <c r="CR272" s="9">
        <v>0</v>
      </c>
      <c r="CS272" s="9">
        <v>5365.2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9">
        <v>10931850.15</v>
      </c>
      <c r="DB272" s="9">
        <v>0</v>
      </c>
      <c r="DC272" s="9">
        <v>0</v>
      </c>
      <c r="DD272" s="9">
        <v>0</v>
      </c>
      <c r="DE272" s="9">
        <v>0</v>
      </c>
      <c r="DF272" s="9">
        <v>10931850.15</v>
      </c>
      <c r="DG272" s="9">
        <v>9838665.135</v>
      </c>
      <c r="DH272" s="9">
        <v>0</v>
      </c>
      <c r="DI272" s="9">
        <v>9838665.135</v>
      </c>
      <c r="DJ272" s="9">
        <v>127658</v>
      </c>
      <c r="DK272" s="9">
        <v>127658</v>
      </c>
      <c r="DL272" s="9">
        <v>0</v>
      </c>
      <c r="DM272" s="9">
        <v>-1637</v>
      </c>
      <c r="DN272" s="9">
        <v>0</v>
      </c>
      <c r="DO272" s="9">
        <v>126021</v>
      </c>
      <c r="DP272">
        <v>4165</v>
      </c>
      <c r="DQ272">
        <f t="shared" si="4"/>
        <v>0</v>
      </c>
    </row>
    <row r="273" spans="1:121" ht="15">
      <c r="A273" s="9">
        <v>4179</v>
      </c>
      <c r="B273" s="9" t="s">
        <v>426</v>
      </c>
      <c r="C273" s="9">
        <v>9860</v>
      </c>
      <c r="D273" s="9">
        <v>9828</v>
      </c>
      <c r="E273" s="9">
        <v>19688</v>
      </c>
      <c r="F273" s="9">
        <v>9844</v>
      </c>
      <c r="G273" s="9">
        <v>126</v>
      </c>
      <c r="H273" s="9">
        <v>2</v>
      </c>
      <c r="I273" s="9">
        <v>9972</v>
      </c>
      <c r="J273" s="9">
        <v>102574640.72</v>
      </c>
      <c r="K273" s="9">
        <v>36538795.14</v>
      </c>
      <c r="L273" s="9">
        <v>58124868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7910977.58</v>
      </c>
      <c r="S273" s="9">
        <v>102234170.96</v>
      </c>
      <c r="T273" s="9">
        <v>0</v>
      </c>
      <c r="U273" s="9">
        <v>0</v>
      </c>
      <c r="V273" s="9">
        <v>23747.86</v>
      </c>
      <c r="W273" s="9">
        <v>102210423.1</v>
      </c>
      <c r="X273" s="9">
        <v>7910977.58</v>
      </c>
      <c r="Y273" s="9">
        <v>0</v>
      </c>
      <c r="Z273" s="9">
        <v>94299445.52</v>
      </c>
      <c r="AA273" s="9">
        <v>3570441.97</v>
      </c>
      <c r="AB273" s="9">
        <v>0</v>
      </c>
      <c r="AC273" s="9">
        <v>3570441</v>
      </c>
      <c r="AD273" s="9">
        <v>0</v>
      </c>
      <c r="AE273" s="9">
        <v>0</v>
      </c>
      <c r="AF273" s="9">
        <v>0.97</v>
      </c>
      <c r="AG273" s="9">
        <v>3553134.38</v>
      </c>
      <c r="AH273" s="9">
        <v>0</v>
      </c>
      <c r="AI273" s="9">
        <v>0</v>
      </c>
      <c r="AJ273" s="9">
        <v>0</v>
      </c>
      <c r="AK273" s="9">
        <v>3553133.41</v>
      </c>
      <c r="AL273" s="9">
        <v>97852578.92999999</v>
      </c>
      <c r="AM273" s="9">
        <v>0</v>
      </c>
      <c r="AN273" s="9">
        <v>0</v>
      </c>
      <c r="AO273" s="9">
        <v>97852578.92999999</v>
      </c>
      <c r="AP273" s="9">
        <v>97852578.92999999</v>
      </c>
      <c r="AQ273" s="9">
        <v>1000</v>
      </c>
      <c r="AR273" s="9">
        <v>9972000</v>
      </c>
      <c r="AS273" s="9">
        <v>9972000</v>
      </c>
      <c r="AT273" s="9">
        <v>9498</v>
      </c>
      <c r="AU273" s="9">
        <v>94714056</v>
      </c>
      <c r="AV273" s="9">
        <v>84742056</v>
      </c>
      <c r="AW273" s="9">
        <v>3138522.9299999923</v>
      </c>
      <c r="AX273" s="9">
        <v>477706</v>
      </c>
      <c r="AY273" s="9">
        <v>4763682315</v>
      </c>
      <c r="AZ273" s="9">
        <v>1930000</v>
      </c>
      <c r="BA273" s="9">
        <v>19245960000</v>
      </c>
      <c r="BB273" s="9">
        <v>0.00051813</v>
      </c>
      <c r="BC273" s="9">
        <v>14482277685</v>
      </c>
      <c r="BD273" s="9">
        <v>7503702.54</v>
      </c>
      <c r="BE273" s="9">
        <v>968209</v>
      </c>
      <c r="BF273" s="9">
        <v>9654980148</v>
      </c>
      <c r="BG273" s="9">
        <v>0.00877703</v>
      </c>
      <c r="BH273" s="9">
        <v>4891297833</v>
      </c>
      <c r="BI273" s="9">
        <v>42931067.82</v>
      </c>
      <c r="BJ273" s="9">
        <v>564023</v>
      </c>
      <c r="BK273" s="9">
        <v>5624437356</v>
      </c>
      <c r="BL273" s="9">
        <v>0.00055802</v>
      </c>
      <c r="BM273" s="9">
        <v>860755041</v>
      </c>
      <c r="BN273" s="9">
        <v>480318.53</v>
      </c>
      <c r="BO273" s="9">
        <v>50915089</v>
      </c>
      <c r="BP273" s="9">
        <v>0</v>
      </c>
      <c r="BQ273" s="9">
        <v>0</v>
      </c>
      <c r="BR273" s="9">
        <v>-652842</v>
      </c>
      <c r="BS273" s="9">
        <v>-230</v>
      </c>
      <c r="BT273" s="9">
        <v>0</v>
      </c>
      <c r="BU273" s="9">
        <v>50262017</v>
      </c>
      <c r="BV273" s="9">
        <v>2026283</v>
      </c>
      <c r="BW273" s="9">
        <v>0</v>
      </c>
      <c r="BX273" s="9">
        <v>-25981</v>
      </c>
      <c r="BY273" s="9">
        <v>0</v>
      </c>
      <c r="BZ273" s="9">
        <v>2000302</v>
      </c>
      <c r="CA273" s="9">
        <v>4</v>
      </c>
      <c r="CB273" s="9">
        <v>52262323</v>
      </c>
      <c r="CC273" s="9">
        <v>0</v>
      </c>
      <c r="CD273" s="9">
        <v>52262323</v>
      </c>
      <c r="CE273" s="9">
        <v>9972</v>
      </c>
      <c r="CF273" s="9">
        <v>0</v>
      </c>
      <c r="CG273" s="9">
        <v>9972</v>
      </c>
      <c r="CH273" s="9">
        <v>94299445.52</v>
      </c>
      <c r="CI273" s="9">
        <v>3553133.41</v>
      </c>
      <c r="CJ273" s="9">
        <v>0</v>
      </c>
      <c r="CK273" s="9">
        <v>97852578.92999999</v>
      </c>
      <c r="CL273" s="9">
        <v>9812.73</v>
      </c>
      <c r="CM273" s="9"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5105.81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9">
        <v>58823746.61</v>
      </c>
      <c r="DB273" s="9">
        <v>0</v>
      </c>
      <c r="DC273" s="9">
        <v>0</v>
      </c>
      <c r="DD273" s="9">
        <v>0</v>
      </c>
      <c r="DE273" s="9">
        <v>0</v>
      </c>
      <c r="DF273" s="9">
        <v>58823746.61</v>
      </c>
      <c r="DG273" s="9">
        <v>52941371.949</v>
      </c>
      <c r="DH273" s="9">
        <v>0</v>
      </c>
      <c r="DI273" s="9">
        <v>52941371.949</v>
      </c>
      <c r="DJ273" s="9">
        <v>2026283</v>
      </c>
      <c r="DK273" s="9">
        <v>2026283</v>
      </c>
      <c r="DL273" s="9">
        <v>0</v>
      </c>
      <c r="DM273" s="9">
        <v>-25981</v>
      </c>
      <c r="DN273" s="9">
        <v>0</v>
      </c>
      <c r="DO273" s="9">
        <v>2000302</v>
      </c>
      <c r="DP273">
        <v>4179</v>
      </c>
      <c r="DQ273">
        <f t="shared" si="4"/>
        <v>0</v>
      </c>
    </row>
    <row r="274" spans="1:121" ht="15">
      <c r="A274" s="9">
        <v>4186</v>
      </c>
      <c r="B274" s="9" t="s">
        <v>427</v>
      </c>
      <c r="C274" s="9">
        <v>967</v>
      </c>
      <c r="D274" s="9">
        <v>966</v>
      </c>
      <c r="E274" s="9">
        <v>1933</v>
      </c>
      <c r="F274" s="9">
        <v>967</v>
      </c>
      <c r="G274" s="9">
        <v>33</v>
      </c>
      <c r="H274" s="9">
        <v>0</v>
      </c>
      <c r="I274" s="9">
        <v>1000</v>
      </c>
      <c r="J274" s="9">
        <v>10833469.27</v>
      </c>
      <c r="K274" s="9">
        <v>2094997.16</v>
      </c>
      <c r="L274" s="9">
        <v>7567720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1170752.11</v>
      </c>
      <c r="S274" s="9">
        <v>10824326.83</v>
      </c>
      <c r="T274" s="9">
        <v>0</v>
      </c>
      <c r="U274" s="9">
        <v>0</v>
      </c>
      <c r="V274" s="9">
        <v>3266.77</v>
      </c>
      <c r="W274" s="9">
        <v>10821060.06</v>
      </c>
      <c r="X274" s="9">
        <v>1170752.11</v>
      </c>
      <c r="Y274" s="9">
        <v>0</v>
      </c>
      <c r="Z274" s="9">
        <v>9650307.95</v>
      </c>
      <c r="AA274" s="9">
        <v>1637366.06</v>
      </c>
      <c r="AB274" s="9">
        <v>0</v>
      </c>
      <c r="AC274" s="9">
        <v>1637084</v>
      </c>
      <c r="AD274" s="9">
        <v>0</v>
      </c>
      <c r="AE274" s="9">
        <v>0</v>
      </c>
      <c r="AF274" s="9">
        <v>282.06</v>
      </c>
      <c r="AG274" s="9">
        <v>1632192.94</v>
      </c>
      <c r="AH274" s="9">
        <v>0</v>
      </c>
      <c r="AI274" s="9">
        <v>0</v>
      </c>
      <c r="AJ274" s="9">
        <v>0</v>
      </c>
      <c r="AK274" s="9">
        <v>1631910.88</v>
      </c>
      <c r="AL274" s="9">
        <v>11282218.829999998</v>
      </c>
      <c r="AM274" s="9">
        <v>0</v>
      </c>
      <c r="AN274" s="9">
        <v>0</v>
      </c>
      <c r="AO274" s="9">
        <v>11282218.829999998</v>
      </c>
      <c r="AP274" s="9">
        <v>11282218.829999998</v>
      </c>
      <c r="AQ274" s="9">
        <v>1000</v>
      </c>
      <c r="AR274" s="9">
        <v>1000000</v>
      </c>
      <c r="AS274" s="9">
        <v>1000000</v>
      </c>
      <c r="AT274" s="9">
        <v>9498</v>
      </c>
      <c r="AU274" s="9">
        <v>9498000</v>
      </c>
      <c r="AV274" s="9">
        <v>8498000</v>
      </c>
      <c r="AW274" s="9">
        <v>1784218.8299999982</v>
      </c>
      <c r="AX274" s="9">
        <v>361078</v>
      </c>
      <c r="AY274" s="9">
        <v>361078334</v>
      </c>
      <c r="AZ274" s="9">
        <v>1930000</v>
      </c>
      <c r="BA274" s="9">
        <v>1930000000</v>
      </c>
      <c r="BB274" s="9">
        <v>0.00051813</v>
      </c>
      <c r="BC274" s="9">
        <v>1568921666</v>
      </c>
      <c r="BD274" s="9">
        <v>812905.38</v>
      </c>
      <c r="BE274" s="9">
        <v>968209</v>
      </c>
      <c r="BF274" s="9">
        <v>968209000</v>
      </c>
      <c r="BG274" s="9">
        <v>0.00877703</v>
      </c>
      <c r="BH274" s="9">
        <v>607130666</v>
      </c>
      <c r="BI274" s="9">
        <v>5328804.07</v>
      </c>
      <c r="BJ274" s="9">
        <v>564023</v>
      </c>
      <c r="BK274" s="9">
        <v>564023000</v>
      </c>
      <c r="BL274" s="9">
        <v>0.00316338</v>
      </c>
      <c r="BM274" s="9">
        <v>202944666</v>
      </c>
      <c r="BN274" s="9">
        <v>641991.1</v>
      </c>
      <c r="BO274" s="9">
        <v>6783701</v>
      </c>
      <c r="BP274" s="9">
        <v>0</v>
      </c>
      <c r="BQ274" s="9">
        <v>0</v>
      </c>
      <c r="BR274" s="9">
        <v>-86982</v>
      </c>
      <c r="BS274" s="9">
        <v>-17</v>
      </c>
      <c r="BT274" s="9">
        <v>0</v>
      </c>
      <c r="BU274" s="9">
        <v>6696702</v>
      </c>
      <c r="BV274" s="9">
        <v>117216</v>
      </c>
      <c r="BW274" s="9">
        <v>0</v>
      </c>
      <c r="BX274" s="9">
        <v>-1503</v>
      </c>
      <c r="BY274" s="9">
        <v>0</v>
      </c>
      <c r="BZ274" s="9">
        <v>115713</v>
      </c>
      <c r="CA274" s="9">
        <v>1</v>
      </c>
      <c r="CB274" s="9">
        <v>6812416</v>
      </c>
      <c r="CC274" s="9">
        <v>0</v>
      </c>
      <c r="CD274" s="9">
        <v>6812416</v>
      </c>
      <c r="CE274" s="9">
        <v>1000</v>
      </c>
      <c r="CF274" s="9">
        <v>0</v>
      </c>
      <c r="CG274" s="9">
        <v>1000</v>
      </c>
      <c r="CH274" s="9">
        <v>9650307.95</v>
      </c>
      <c r="CI274" s="9">
        <v>1631910.88</v>
      </c>
      <c r="CJ274" s="9">
        <v>0</v>
      </c>
      <c r="CK274" s="9">
        <v>11282218.829999998</v>
      </c>
      <c r="CL274" s="9">
        <v>11282.22</v>
      </c>
      <c r="CM274" s="9">
        <v>0</v>
      </c>
      <c r="CN274" s="9">
        <v>0</v>
      </c>
      <c r="CO274" s="9">
        <v>0</v>
      </c>
      <c r="CP274" s="9">
        <v>0</v>
      </c>
      <c r="CQ274" s="9">
        <v>0</v>
      </c>
      <c r="CR274" s="9">
        <v>0</v>
      </c>
      <c r="CS274" s="9">
        <v>6783.7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9">
        <v>0</v>
      </c>
      <c r="DA274" s="9">
        <v>7667685.08</v>
      </c>
      <c r="DB274" s="9">
        <v>0</v>
      </c>
      <c r="DC274" s="9">
        <v>0</v>
      </c>
      <c r="DD274" s="9">
        <v>0</v>
      </c>
      <c r="DE274" s="9">
        <v>0</v>
      </c>
      <c r="DF274" s="9">
        <v>7667685.08</v>
      </c>
      <c r="DG274" s="9">
        <v>6900916.572000001</v>
      </c>
      <c r="DH274" s="9">
        <v>0</v>
      </c>
      <c r="DI274" s="9">
        <v>6900916.572000001</v>
      </c>
      <c r="DJ274" s="9">
        <v>117216</v>
      </c>
      <c r="DK274" s="9">
        <v>117216</v>
      </c>
      <c r="DL274" s="9">
        <v>0</v>
      </c>
      <c r="DM274" s="9">
        <v>-1503</v>
      </c>
      <c r="DN274" s="9">
        <v>0</v>
      </c>
      <c r="DO274" s="9">
        <v>115713</v>
      </c>
      <c r="DP274">
        <v>4186</v>
      </c>
      <c r="DQ274">
        <f t="shared" si="4"/>
        <v>0</v>
      </c>
    </row>
    <row r="275" spans="1:121" ht="15">
      <c r="A275" s="9">
        <v>4207</v>
      </c>
      <c r="B275" s="9" t="s">
        <v>428</v>
      </c>
      <c r="C275" s="9">
        <v>524</v>
      </c>
      <c r="D275" s="9">
        <v>526</v>
      </c>
      <c r="E275" s="9">
        <v>1050</v>
      </c>
      <c r="F275" s="9">
        <v>525</v>
      </c>
      <c r="G275" s="9">
        <v>9</v>
      </c>
      <c r="H275" s="9">
        <v>0</v>
      </c>
      <c r="I275" s="9">
        <v>534</v>
      </c>
      <c r="J275" s="9">
        <v>6873630.83</v>
      </c>
      <c r="K275" s="9">
        <v>1788423.98</v>
      </c>
      <c r="L275" s="9">
        <v>3960228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1124978.85</v>
      </c>
      <c r="S275" s="9">
        <v>6859857.44</v>
      </c>
      <c r="T275" s="9">
        <v>0</v>
      </c>
      <c r="U275" s="9">
        <v>0</v>
      </c>
      <c r="V275" s="9">
        <v>898.17</v>
      </c>
      <c r="W275" s="9">
        <v>6858959.27</v>
      </c>
      <c r="X275" s="9">
        <v>1124978.85</v>
      </c>
      <c r="Y275" s="9">
        <v>0</v>
      </c>
      <c r="Z275" s="9">
        <v>5733980.42</v>
      </c>
      <c r="AA275" s="9">
        <v>102000</v>
      </c>
      <c r="AB275" s="9">
        <v>0</v>
      </c>
      <c r="AC275" s="9">
        <v>102000</v>
      </c>
      <c r="AD275" s="9">
        <v>0</v>
      </c>
      <c r="AE275" s="9">
        <v>0</v>
      </c>
      <c r="AF275" s="9">
        <v>0</v>
      </c>
      <c r="AG275" s="9">
        <v>100839</v>
      </c>
      <c r="AH275" s="9">
        <v>0</v>
      </c>
      <c r="AI275" s="9">
        <v>0</v>
      </c>
      <c r="AJ275" s="9">
        <v>0</v>
      </c>
      <c r="AK275" s="9">
        <v>100839</v>
      </c>
      <c r="AL275" s="9">
        <v>5834819.42</v>
      </c>
      <c r="AM275" s="9">
        <v>0</v>
      </c>
      <c r="AN275" s="9">
        <v>0</v>
      </c>
      <c r="AO275" s="9">
        <v>5834819.42</v>
      </c>
      <c r="AP275" s="9">
        <v>5834819.42</v>
      </c>
      <c r="AQ275" s="9">
        <v>1000</v>
      </c>
      <c r="AR275" s="9">
        <v>534000</v>
      </c>
      <c r="AS275" s="9">
        <v>534000</v>
      </c>
      <c r="AT275" s="9">
        <v>9498</v>
      </c>
      <c r="AU275" s="9">
        <v>5071932</v>
      </c>
      <c r="AV275" s="9">
        <v>4537932</v>
      </c>
      <c r="AW275" s="9">
        <v>762887.4199999999</v>
      </c>
      <c r="AX275" s="9">
        <v>370555</v>
      </c>
      <c r="AY275" s="9">
        <v>197876220</v>
      </c>
      <c r="AZ275" s="9">
        <v>1930000</v>
      </c>
      <c r="BA275" s="9">
        <v>1030620000</v>
      </c>
      <c r="BB275" s="9">
        <v>0.00051813</v>
      </c>
      <c r="BC275" s="9">
        <v>832743780</v>
      </c>
      <c r="BD275" s="9">
        <v>431469.53</v>
      </c>
      <c r="BE275" s="9">
        <v>968209</v>
      </c>
      <c r="BF275" s="9">
        <v>517023606</v>
      </c>
      <c r="BG275" s="9">
        <v>0.00877703</v>
      </c>
      <c r="BH275" s="9">
        <v>319147386</v>
      </c>
      <c r="BI275" s="9">
        <v>2801166.18</v>
      </c>
      <c r="BJ275" s="9">
        <v>564023</v>
      </c>
      <c r="BK275" s="9">
        <v>301188282</v>
      </c>
      <c r="BL275" s="9">
        <v>0.00253293</v>
      </c>
      <c r="BM275" s="9">
        <v>103312062</v>
      </c>
      <c r="BN275" s="9">
        <v>261682.22</v>
      </c>
      <c r="BO275" s="9">
        <v>3494318</v>
      </c>
      <c r="BP275" s="9">
        <v>0</v>
      </c>
      <c r="BQ275" s="9">
        <v>0</v>
      </c>
      <c r="BR275" s="9">
        <v>-44805</v>
      </c>
      <c r="BS275" s="9">
        <v>-10</v>
      </c>
      <c r="BT275" s="9">
        <v>0</v>
      </c>
      <c r="BU275" s="9">
        <v>3449503</v>
      </c>
      <c r="BV275" s="9">
        <v>116962</v>
      </c>
      <c r="BW275" s="9">
        <v>0</v>
      </c>
      <c r="BX275" s="9">
        <v>-1500</v>
      </c>
      <c r="BY275" s="9">
        <v>0</v>
      </c>
      <c r="BZ275" s="9">
        <v>115462</v>
      </c>
      <c r="CA275" s="9">
        <v>0</v>
      </c>
      <c r="CB275" s="9">
        <v>3564965</v>
      </c>
      <c r="CC275" s="9">
        <v>0</v>
      </c>
      <c r="CD275" s="9">
        <v>3564965</v>
      </c>
      <c r="CE275" s="9">
        <v>534</v>
      </c>
      <c r="CF275" s="9">
        <v>0</v>
      </c>
      <c r="CG275" s="9">
        <v>534</v>
      </c>
      <c r="CH275" s="9">
        <v>5733980.42</v>
      </c>
      <c r="CI275" s="9">
        <v>100839</v>
      </c>
      <c r="CJ275" s="9">
        <v>0</v>
      </c>
      <c r="CK275" s="9">
        <v>5834819.42</v>
      </c>
      <c r="CL275" s="9">
        <v>10926.63</v>
      </c>
      <c r="CM275" s="9"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6543.67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9">
        <v>4012533.33</v>
      </c>
      <c r="DB275" s="9">
        <v>0</v>
      </c>
      <c r="DC275" s="9">
        <v>0</v>
      </c>
      <c r="DD275" s="9">
        <v>0</v>
      </c>
      <c r="DE275" s="9">
        <v>0</v>
      </c>
      <c r="DF275" s="9">
        <v>4012533.33</v>
      </c>
      <c r="DG275" s="9">
        <v>3611279.997</v>
      </c>
      <c r="DH275" s="9">
        <v>0</v>
      </c>
      <c r="DI275" s="9">
        <v>3611279.997</v>
      </c>
      <c r="DJ275" s="9">
        <v>116962</v>
      </c>
      <c r="DK275" s="9">
        <v>116962</v>
      </c>
      <c r="DL275" s="9">
        <v>0</v>
      </c>
      <c r="DM275" s="9">
        <v>-1500</v>
      </c>
      <c r="DN275" s="9">
        <v>0</v>
      </c>
      <c r="DO275" s="9">
        <v>115462</v>
      </c>
      <c r="DP275">
        <v>4207</v>
      </c>
      <c r="DQ275">
        <f t="shared" si="4"/>
        <v>0</v>
      </c>
    </row>
    <row r="276" spans="1:121" ht="15">
      <c r="A276" s="9">
        <v>4221</v>
      </c>
      <c r="B276" s="9" t="s">
        <v>429</v>
      </c>
      <c r="C276" s="9">
        <v>1255</v>
      </c>
      <c r="D276" s="9">
        <v>1254</v>
      </c>
      <c r="E276" s="9">
        <v>2509</v>
      </c>
      <c r="F276" s="9">
        <v>1255</v>
      </c>
      <c r="G276" s="9">
        <v>26</v>
      </c>
      <c r="H276" s="9">
        <v>0</v>
      </c>
      <c r="I276" s="9">
        <v>1281</v>
      </c>
      <c r="J276" s="9">
        <v>13312359.26</v>
      </c>
      <c r="K276" s="9">
        <v>6613142.84</v>
      </c>
      <c r="L276" s="9">
        <v>5917894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781322.42</v>
      </c>
      <c r="S276" s="9">
        <v>13413699.82</v>
      </c>
      <c r="T276" s="9">
        <v>0</v>
      </c>
      <c r="U276" s="9">
        <v>0</v>
      </c>
      <c r="V276" s="9">
        <v>14881.38</v>
      </c>
      <c r="W276" s="9">
        <v>13398818.44</v>
      </c>
      <c r="X276" s="9">
        <v>781322.42</v>
      </c>
      <c r="Y276" s="9">
        <v>0</v>
      </c>
      <c r="Z276" s="9">
        <v>12617496.02</v>
      </c>
      <c r="AA276" s="9">
        <v>1355739.49</v>
      </c>
      <c r="AB276" s="9">
        <v>0</v>
      </c>
      <c r="AC276" s="9">
        <v>1355738</v>
      </c>
      <c r="AD276" s="9">
        <v>0</v>
      </c>
      <c r="AE276" s="9">
        <v>0</v>
      </c>
      <c r="AF276" s="9">
        <v>1.49</v>
      </c>
      <c r="AG276" s="9">
        <v>1371820</v>
      </c>
      <c r="AH276" s="9">
        <v>0</v>
      </c>
      <c r="AI276" s="9">
        <v>0</v>
      </c>
      <c r="AJ276" s="9">
        <v>0</v>
      </c>
      <c r="AK276" s="9">
        <v>1371818.51</v>
      </c>
      <c r="AL276" s="9">
        <v>13989314.53</v>
      </c>
      <c r="AM276" s="9">
        <v>0</v>
      </c>
      <c r="AN276" s="9">
        <v>0</v>
      </c>
      <c r="AO276" s="9">
        <v>13989314.53</v>
      </c>
      <c r="AP276" s="9">
        <v>13989314.53</v>
      </c>
      <c r="AQ276" s="9">
        <v>1000</v>
      </c>
      <c r="AR276" s="9">
        <v>1281000</v>
      </c>
      <c r="AS276" s="9">
        <v>1281000</v>
      </c>
      <c r="AT276" s="9">
        <v>9498</v>
      </c>
      <c r="AU276" s="9">
        <v>12166938</v>
      </c>
      <c r="AV276" s="9">
        <v>10885938</v>
      </c>
      <c r="AW276" s="9">
        <v>1822376.5299999993</v>
      </c>
      <c r="AX276" s="9">
        <v>602897</v>
      </c>
      <c r="AY276" s="9">
        <v>772311505</v>
      </c>
      <c r="AZ276" s="9">
        <v>1930000</v>
      </c>
      <c r="BA276" s="9">
        <v>2472330000</v>
      </c>
      <c r="BB276" s="9">
        <v>0.00051813</v>
      </c>
      <c r="BC276" s="9">
        <v>1700018495</v>
      </c>
      <c r="BD276" s="9">
        <v>880830.58</v>
      </c>
      <c r="BE276" s="9">
        <v>968209</v>
      </c>
      <c r="BF276" s="9">
        <v>1240275729</v>
      </c>
      <c r="BG276" s="9">
        <v>0.00877703</v>
      </c>
      <c r="BH276" s="9">
        <v>467964224</v>
      </c>
      <c r="BI276" s="9">
        <v>4107336.03</v>
      </c>
      <c r="BJ276" s="9">
        <v>564023</v>
      </c>
      <c r="BK276" s="9">
        <v>722513463</v>
      </c>
      <c r="BL276" s="9">
        <v>0.00252227</v>
      </c>
      <c r="BM276" s="9">
        <v>-49798042</v>
      </c>
      <c r="BN276" s="9">
        <v>-125604.11</v>
      </c>
      <c r="BO276" s="9">
        <v>4862563</v>
      </c>
      <c r="BP276" s="9">
        <v>0</v>
      </c>
      <c r="BQ276" s="9">
        <v>0</v>
      </c>
      <c r="BR276" s="9">
        <v>-62349</v>
      </c>
      <c r="BS276" s="9">
        <v>-39</v>
      </c>
      <c r="BT276" s="9">
        <v>0</v>
      </c>
      <c r="BU276" s="9">
        <v>4800175</v>
      </c>
      <c r="BV276" s="9">
        <v>533763</v>
      </c>
      <c r="BW276" s="9">
        <v>0</v>
      </c>
      <c r="BX276" s="9">
        <v>-6844</v>
      </c>
      <c r="BY276" s="9">
        <v>0</v>
      </c>
      <c r="BZ276" s="9">
        <v>526919</v>
      </c>
      <c r="CA276" s="9">
        <v>1</v>
      </c>
      <c r="CB276" s="9">
        <v>5327095</v>
      </c>
      <c r="CC276" s="9">
        <v>0</v>
      </c>
      <c r="CD276" s="9">
        <v>5327095</v>
      </c>
      <c r="CE276" s="9">
        <v>1281</v>
      </c>
      <c r="CF276" s="9">
        <v>0</v>
      </c>
      <c r="CG276" s="9">
        <v>1281</v>
      </c>
      <c r="CH276" s="9">
        <v>12617496.02</v>
      </c>
      <c r="CI276" s="9">
        <v>1371818.51</v>
      </c>
      <c r="CJ276" s="9">
        <v>0</v>
      </c>
      <c r="CK276" s="9">
        <v>13989314.53</v>
      </c>
      <c r="CL276" s="9">
        <v>10920.62</v>
      </c>
      <c r="CM276" s="9"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3795.91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9">
        <v>0</v>
      </c>
      <c r="DA276" s="9">
        <v>5995917.47</v>
      </c>
      <c r="DB276" s="9">
        <v>0</v>
      </c>
      <c r="DC276" s="9">
        <v>0</v>
      </c>
      <c r="DD276" s="9">
        <v>0</v>
      </c>
      <c r="DE276" s="9">
        <v>0</v>
      </c>
      <c r="DF276" s="9">
        <v>5995917.47</v>
      </c>
      <c r="DG276" s="9">
        <v>5396325.723</v>
      </c>
      <c r="DH276" s="9">
        <v>0</v>
      </c>
      <c r="DI276" s="9">
        <v>5396325.723</v>
      </c>
      <c r="DJ276" s="9">
        <v>533763</v>
      </c>
      <c r="DK276" s="9">
        <v>533763</v>
      </c>
      <c r="DL276" s="9">
        <v>0</v>
      </c>
      <c r="DM276" s="9">
        <v>-6844</v>
      </c>
      <c r="DN276" s="9">
        <v>0</v>
      </c>
      <c r="DO276" s="9">
        <v>526919</v>
      </c>
      <c r="DP276">
        <v>4221</v>
      </c>
      <c r="DQ276">
        <f t="shared" si="4"/>
        <v>0</v>
      </c>
    </row>
    <row r="277" spans="1:121" ht="15">
      <c r="A277" s="9">
        <v>4228</v>
      </c>
      <c r="B277" s="9" t="s">
        <v>430</v>
      </c>
      <c r="C277" s="9">
        <v>898</v>
      </c>
      <c r="D277" s="9">
        <v>888</v>
      </c>
      <c r="E277" s="9">
        <v>1786</v>
      </c>
      <c r="F277" s="9">
        <v>893</v>
      </c>
      <c r="G277" s="9">
        <v>24</v>
      </c>
      <c r="H277" s="9">
        <v>1</v>
      </c>
      <c r="I277" s="9">
        <v>918</v>
      </c>
      <c r="J277" s="9">
        <v>10334752.27</v>
      </c>
      <c r="K277" s="9">
        <v>4942683</v>
      </c>
      <c r="L277" s="9">
        <v>4853910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538159.27</v>
      </c>
      <c r="S277" s="9">
        <v>10510802.97</v>
      </c>
      <c r="T277" s="9">
        <v>0</v>
      </c>
      <c r="U277" s="9">
        <v>0</v>
      </c>
      <c r="V277" s="9">
        <v>651.01</v>
      </c>
      <c r="W277" s="9">
        <v>10510151.96</v>
      </c>
      <c r="X277" s="9">
        <v>538159.27</v>
      </c>
      <c r="Y277" s="9">
        <v>0</v>
      </c>
      <c r="Z277" s="9">
        <v>9971992.69</v>
      </c>
      <c r="AA277" s="9">
        <v>449743.21</v>
      </c>
      <c r="AB277" s="9">
        <v>0</v>
      </c>
      <c r="AC277" s="9">
        <v>449538</v>
      </c>
      <c r="AD277" s="9">
        <v>0</v>
      </c>
      <c r="AE277" s="9">
        <v>0</v>
      </c>
      <c r="AF277" s="9">
        <v>205.21</v>
      </c>
      <c r="AG277" s="9">
        <v>456648.76</v>
      </c>
      <c r="AH277" s="9">
        <v>7242.48</v>
      </c>
      <c r="AI277" s="9">
        <v>0</v>
      </c>
      <c r="AJ277" s="9">
        <v>0</v>
      </c>
      <c r="AK277" s="9">
        <v>463686.03</v>
      </c>
      <c r="AL277" s="9">
        <v>10435678.719999999</v>
      </c>
      <c r="AM277" s="9">
        <v>0</v>
      </c>
      <c r="AN277" s="9">
        <v>0</v>
      </c>
      <c r="AO277" s="9">
        <v>10435678.719999999</v>
      </c>
      <c r="AP277" s="9">
        <v>10435678.719999999</v>
      </c>
      <c r="AQ277" s="9">
        <v>1000</v>
      </c>
      <c r="AR277" s="9">
        <v>918000</v>
      </c>
      <c r="AS277" s="9">
        <v>918000</v>
      </c>
      <c r="AT277" s="9">
        <v>9498</v>
      </c>
      <c r="AU277" s="9">
        <v>8719164</v>
      </c>
      <c r="AV277" s="9">
        <v>7801164</v>
      </c>
      <c r="AW277" s="9">
        <v>1716514.7199999988</v>
      </c>
      <c r="AX277" s="9">
        <v>553549</v>
      </c>
      <c r="AY277" s="9">
        <v>508157951</v>
      </c>
      <c r="AZ277" s="9">
        <v>1930000</v>
      </c>
      <c r="BA277" s="9">
        <v>1771740000</v>
      </c>
      <c r="BB277" s="9">
        <v>0.00051813</v>
      </c>
      <c r="BC277" s="9">
        <v>1263582049</v>
      </c>
      <c r="BD277" s="9">
        <v>654699.77</v>
      </c>
      <c r="BE277" s="9">
        <v>968209</v>
      </c>
      <c r="BF277" s="9">
        <v>888815862</v>
      </c>
      <c r="BG277" s="9">
        <v>0.00877703</v>
      </c>
      <c r="BH277" s="9">
        <v>380657911</v>
      </c>
      <c r="BI277" s="9">
        <v>3341045.9</v>
      </c>
      <c r="BJ277" s="9">
        <v>564023</v>
      </c>
      <c r="BK277" s="9">
        <v>517773114</v>
      </c>
      <c r="BL277" s="9">
        <v>0.00331519</v>
      </c>
      <c r="BM277" s="9">
        <v>9615163</v>
      </c>
      <c r="BN277" s="9">
        <v>31876.09</v>
      </c>
      <c r="BO277" s="9">
        <v>4027622</v>
      </c>
      <c r="BP277" s="9">
        <v>0</v>
      </c>
      <c r="BQ277" s="9">
        <v>0</v>
      </c>
      <c r="BR277" s="9">
        <v>-51643</v>
      </c>
      <c r="BS277" s="9">
        <v>-26</v>
      </c>
      <c r="BT277" s="9">
        <v>0</v>
      </c>
      <c r="BU277" s="9">
        <v>3975953</v>
      </c>
      <c r="BV277" s="9">
        <v>398523</v>
      </c>
      <c r="BW277" s="9">
        <v>0</v>
      </c>
      <c r="BX277" s="9">
        <v>-5110</v>
      </c>
      <c r="BY277" s="9">
        <v>0</v>
      </c>
      <c r="BZ277" s="9">
        <v>393413</v>
      </c>
      <c r="CA277" s="9">
        <v>0</v>
      </c>
      <c r="CB277" s="9">
        <v>4369366</v>
      </c>
      <c r="CC277" s="9">
        <v>0</v>
      </c>
      <c r="CD277" s="9">
        <v>4369366</v>
      </c>
      <c r="CE277" s="9">
        <v>918</v>
      </c>
      <c r="CF277" s="9">
        <v>0</v>
      </c>
      <c r="CG277" s="9">
        <v>918</v>
      </c>
      <c r="CH277" s="9">
        <v>9971992.69</v>
      </c>
      <c r="CI277" s="9">
        <v>463686.03</v>
      </c>
      <c r="CJ277" s="9">
        <v>0</v>
      </c>
      <c r="CK277" s="9">
        <v>10435678.719999999</v>
      </c>
      <c r="CL277" s="9">
        <v>11367.84</v>
      </c>
      <c r="CM277" s="9">
        <v>0</v>
      </c>
      <c r="CN277" s="9">
        <v>0</v>
      </c>
      <c r="CO277" s="9">
        <v>0</v>
      </c>
      <c r="CP277" s="9">
        <v>0</v>
      </c>
      <c r="CQ277" s="9">
        <v>0</v>
      </c>
      <c r="CR277" s="9">
        <v>0</v>
      </c>
      <c r="CS277" s="9">
        <v>4387.39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9">
        <v>4917938.41</v>
      </c>
      <c r="DB277" s="9">
        <v>0</v>
      </c>
      <c r="DC277" s="9">
        <v>0</v>
      </c>
      <c r="DD277" s="9">
        <v>0</v>
      </c>
      <c r="DE277" s="9">
        <v>0</v>
      </c>
      <c r="DF277" s="9">
        <v>4917938.41</v>
      </c>
      <c r="DG277" s="9">
        <v>4426144.569</v>
      </c>
      <c r="DH277" s="9">
        <v>0</v>
      </c>
      <c r="DI277" s="9">
        <v>4426144.569</v>
      </c>
      <c r="DJ277" s="9">
        <v>398523</v>
      </c>
      <c r="DK277" s="9">
        <v>398523</v>
      </c>
      <c r="DL277" s="9">
        <v>0</v>
      </c>
      <c r="DM277" s="9">
        <v>-5110</v>
      </c>
      <c r="DN277" s="9">
        <v>0</v>
      </c>
      <c r="DO277" s="9">
        <v>393413</v>
      </c>
      <c r="DP277">
        <v>4228</v>
      </c>
      <c r="DQ277">
        <f t="shared" si="4"/>
        <v>0</v>
      </c>
    </row>
    <row r="278" spans="1:121" ht="15">
      <c r="A278" s="9">
        <v>4235</v>
      </c>
      <c r="B278" s="9" t="s">
        <v>431</v>
      </c>
      <c r="C278" s="9">
        <v>188</v>
      </c>
      <c r="D278" s="9">
        <v>190</v>
      </c>
      <c r="E278" s="9">
        <v>378</v>
      </c>
      <c r="F278" s="9">
        <v>189</v>
      </c>
      <c r="G278" s="9">
        <v>0</v>
      </c>
      <c r="H278" s="9">
        <v>0</v>
      </c>
      <c r="I278" s="9">
        <v>189</v>
      </c>
      <c r="J278" s="9">
        <v>2758733.98</v>
      </c>
      <c r="K278" s="9">
        <v>1961116</v>
      </c>
      <c r="L278" s="9">
        <v>370508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427109.98</v>
      </c>
      <c r="S278" s="9">
        <v>2609626.14</v>
      </c>
      <c r="T278" s="9">
        <v>0</v>
      </c>
      <c r="U278" s="9">
        <v>0</v>
      </c>
      <c r="V278" s="9">
        <v>0</v>
      </c>
      <c r="W278" s="9">
        <v>2609626.14</v>
      </c>
      <c r="X278" s="9">
        <v>427109.98</v>
      </c>
      <c r="Y278" s="9">
        <v>0</v>
      </c>
      <c r="Z278" s="9">
        <v>2182516.16</v>
      </c>
      <c r="AA278" s="9">
        <v>349157</v>
      </c>
      <c r="AB278" s="9">
        <v>0</v>
      </c>
      <c r="AC278" s="9">
        <v>133057</v>
      </c>
      <c r="AD278" s="9">
        <v>0</v>
      </c>
      <c r="AE278" s="9">
        <v>216100</v>
      </c>
      <c r="AF278" s="9">
        <v>0</v>
      </c>
      <c r="AG278" s="9">
        <v>342353.73</v>
      </c>
      <c r="AH278" s="9">
        <v>0</v>
      </c>
      <c r="AI278" s="9">
        <v>209297.47</v>
      </c>
      <c r="AJ278" s="9">
        <v>0</v>
      </c>
      <c r="AK278" s="9">
        <v>133056.26</v>
      </c>
      <c r="AL278" s="9">
        <v>2315572.42</v>
      </c>
      <c r="AM278" s="9">
        <v>0</v>
      </c>
      <c r="AN278" s="9">
        <v>0</v>
      </c>
      <c r="AO278" s="9">
        <v>2315572.42</v>
      </c>
      <c r="AP278" s="9">
        <v>2315572.42</v>
      </c>
      <c r="AQ278" s="9">
        <v>1000</v>
      </c>
      <c r="AR278" s="9">
        <v>189000</v>
      </c>
      <c r="AS278" s="9">
        <v>189000</v>
      </c>
      <c r="AT278" s="9">
        <v>9498</v>
      </c>
      <c r="AU278" s="9">
        <v>1795122</v>
      </c>
      <c r="AV278" s="9">
        <v>1606122</v>
      </c>
      <c r="AW278" s="9">
        <v>520450.4199999999</v>
      </c>
      <c r="AX278" s="9">
        <v>1388573</v>
      </c>
      <c r="AY278" s="9">
        <v>262440203</v>
      </c>
      <c r="AZ278" s="9">
        <v>2895000</v>
      </c>
      <c r="BA278" s="9">
        <v>547155000</v>
      </c>
      <c r="BB278" s="9">
        <v>0.00034542</v>
      </c>
      <c r="BC278" s="9">
        <v>284714797</v>
      </c>
      <c r="BD278" s="9">
        <v>98346.19</v>
      </c>
      <c r="BE278" s="9">
        <v>1452313</v>
      </c>
      <c r="BF278" s="9">
        <v>274487157</v>
      </c>
      <c r="BG278" s="9">
        <v>0.00585136</v>
      </c>
      <c r="BH278" s="9">
        <v>12046954</v>
      </c>
      <c r="BI278" s="9">
        <v>70491.06</v>
      </c>
      <c r="BJ278" s="9">
        <v>846034</v>
      </c>
      <c r="BK278" s="9">
        <v>159900426</v>
      </c>
      <c r="BL278" s="9">
        <v>0.00325484</v>
      </c>
      <c r="BM278" s="9">
        <v>-102539777</v>
      </c>
      <c r="BN278" s="9">
        <v>-333750.57</v>
      </c>
      <c r="BO278" s="9">
        <v>98346</v>
      </c>
      <c r="BP278" s="9">
        <v>0</v>
      </c>
      <c r="BQ278" s="9">
        <v>0</v>
      </c>
      <c r="BR278" s="9">
        <v>-1261</v>
      </c>
      <c r="BS278" s="9">
        <v>0</v>
      </c>
      <c r="BT278" s="9">
        <v>0</v>
      </c>
      <c r="BU278" s="9">
        <v>97085</v>
      </c>
      <c r="BV278" s="9">
        <v>239520</v>
      </c>
      <c r="BW278" s="9">
        <v>0</v>
      </c>
      <c r="BX278" s="9">
        <v>-3071</v>
      </c>
      <c r="BY278" s="9">
        <v>0</v>
      </c>
      <c r="BZ278" s="9">
        <v>236449</v>
      </c>
      <c r="CA278" s="9">
        <v>0</v>
      </c>
      <c r="CB278" s="9">
        <v>333534</v>
      </c>
      <c r="CC278" s="9">
        <v>0</v>
      </c>
      <c r="CD278" s="9">
        <v>333534</v>
      </c>
      <c r="CE278" s="9">
        <v>189</v>
      </c>
      <c r="CF278" s="9">
        <v>0</v>
      </c>
      <c r="CG278" s="9">
        <v>189</v>
      </c>
      <c r="CH278" s="9">
        <v>2182516.16</v>
      </c>
      <c r="CI278" s="9">
        <v>133056.26</v>
      </c>
      <c r="CJ278" s="9">
        <v>0</v>
      </c>
      <c r="CK278" s="9">
        <v>2315572.42</v>
      </c>
      <c r="CL278" s="9">
        <v>12251.71</v>
      </c>
      <c r="CM278" s="9">
        <v>0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520.35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9">
        <v>0</v>
      </c>
      <c r="DA278" s="9">
        <v>84101.47</v>
      </c>
      <c r="DB278" s="9">
        <v>291305.42</v>
      </c>
      <c r="DC278" s="9">
        <v>0</v>
      </c>
      <c r="DD278" s="9">
        <v>0</v>
      </c>
      <c r="DE278" s="9">
        <v>0</v>
      </c>
      <c r="DF278" s="9">
        <v>375406.89</v>
      </c>
      <c r="DG278" s="9">
        <v>337866.201</v>
      </c>
      <c r="DH278" s="9">
        <v>0</v>
      </c>
      <c r="DI278" s="9">
        <v>337866.201</v>
      </c>
      <c r="DJ278" s="9">
        <v>239520</v>
      </c>
      <c r="DK278" s="9">
        <v>239520</v>
      </c>
      <c r="DL278" s="9">
        <v>0</v>
      </c>
      <c r="DM278" s="9">
        <v>-3071</v>
      </c>
      <c r="DN278" s="9">
        <v>0</v>
      </c>
      <c r="DO278" s="9">
        <v>236449</v>
      </c>
      <c r="DP278">
        <v>4235</v>
      </c>
      <c r="DQ278">
        <f t="shared" si="4"/>
        <v>0</v>
      </c>
    </row>
    <row r="279" spans="1:121" ht="15">
      <c r="A279" s="9">
        <v>4151</v>
      </c>
      <c r="B279" s="9" t="s">
        <v>432</v>
      </c>
      <c r="C279" s="9">
        <v>984</v>
      </c>
      <c r="D279" s="9">
        <v>975</v>
      </c>
      <c r="E279" s="9">
        <v>1959</v>
      </c>
      <c r="F279" s="9">
        <v>980</v>
      </c>
      <c r="G279" s="9">
        <v>19</v>
      </c>
      <c r="H279" s="9">
        <v>0</v>
      </c>
      <c r="I279" s="9">
        <v>999</v>
      </c>
      <c r="J279" s="9">
        <v>11630252.92</v>
      </c>
      <c r="K279" s="9">
        <v>3954154</v>
      </c>
      <c r="L279" s="9">
        <v>7004749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671349.92</v>
      </c>
      <c r="S279" s="9">
        <v>11614477.75</v>
      </c>
      <c r="T279" s="9">
        <v>0</v>
      </c>
      <c r="U279" s="9">
        <v>0</v>
      </c>
      <c r="V279" s="9">
        <v>1904.42</v>
      </c>
      <c r="W279" s="9">
        <v>11612573.33</v>
      </c>
      <c r="X279" s="9">
        <v>671349.92</v>
      </c>
      <c r="Y279" s="9">
        <v>0</v>
      </c>
      <c r="Z279" s="9">
        <v>10941223.41</v>
      </c>
      <c r="AA279" s="9">
        <v>1625227.59</v>
      </c>
      <c r="AB279" s="9">
        <v>0</v>
      </c>
      <c r="AC279" s="9">
        <v>143653</v>
      </c>
      <c r="AD279" s="9">
        <v>0</v>
      </c>
      <c r="AE279" s="9">
        <v>1470000</v>
      </c>
      <c r="AF279" s="9">
        <v>11574.59</v>
      </c>
      <c r="AG279" s="9">
        <v>1573253.76</v>
      </c>
      <c r="AH279" s="9">
        <v>0</v>
      </c>
      <c r="AI279" s="9">
        <v>1474964.67</v>
      </c>
      <c r="AJ279" s="9">
        <v>0</v>
      </c>
      <c r="AK279" s="9">
        <v>86714.5</v>
      </c>
      <c r="AL279" s="9">
        <v>11027937.91</v>
      </c>
      <c r="AM279" s="9">
        <v>0</v>
      </c>
      <c r="AN279" s="9">
        <v>0</v>
      </c>
      <c r="AO279" s="9">
        <v>11027937.91</v>
      </c>
      <c r="AP279" s="9">
        <v>11027937.91</v>
      </c>
      <c r="AQ279" s="9">
        <v>1000</v>
      </c>
      <c r="AR279" s="9">
        <v>999000</v>
      </c>
      <c r="AS279" s="9">
        <v>999000</v>
      </c>
      <c r="AT279" s="9">
        <v>9498</v>
      </c>
      <c r="AU279" s="9">
        <v>9488502</v>
      </c>
      <c r="AV279" s="9">
        <v>8489502</v>
      </c>
      <c r="AW279" s="9">
        <v>1539435.9100000001</v>
      </c>
      <c r="AX279" s="9">
        <v>418529</v>
      </c>
      <c r="AY279" s="9">
        <v>418110730</v>
      </c>
      <c r="AZ279" s="9">
        <v>1930000</v>
      </c>
      <c r="BA279" s="9">
        <v>1928070000</v>
      </c>
      <c r="BB279" s="9">
        <v>0.00051813</v>
      </c>
      <c r="BC279" s="9">
        <v>1509959270</v>
      </c>
      <c r="BD279" s="9">
        <v>782355.2</v>
      </c>
      <c r="BE279" s="9">
        <v>968209</v>
      </c>
      <c r="BF279" s="9">
        <v>967240791</v>
      </c>
      <c r="BG279" s="9">
        <v>0.00877703</v>
      </c>
      <c r="BH279" s="9">
        <v>549130061</v>
      </c>
      <c r="BI279" s="9">
        <v>4819731.02</v>
      </c>
      <c r="BJ279" s="9">
        <v>564023</v>
      </c>
      <c r="BK279" s="9">
        <v>563458977</v>
      </c>
      <c r="BL279" s="9">
        <v>0.00273212</v>
      </c>
      <c r="BM279" s="9">
        <v>145348247</v>
      </c>
      <c r="BN279" s="9">
        <v>397108.85</v>
      </c>
      <c r="BO279" s="9">
        <v>5999195</v>
      </c>
      <c r="BP279" s="9">
        <v>0</v>
      </c>
      <c r="BQ279" s="9">
        <v>0</v>
      </c>
      <c r="BR279" s="9">
        <v>-76923</v>
      </c>
      <c r="BS279" s="9">
        <v>-21</v>
      </c>
      <c r="BT279" s="9">
        <v>0</v>
      </c>
      <c r="BU279" s="9">
        <v>5922251</v>
      </c>
      <c r="BV279" s="9">
        <v>388322</v>
      </c>
      <c r="BW279" s="9">
        <v>0</v>
      </c>
      <c r="BX279" s="9">
        <v>-4979</v>
      </c>
      <c r="BY279" s="9">
        <v>0</v>
      </c>
      <c r="BZ279" s="9">
        <v>383343</v>
      </c>
      <c r="CA279" s="9">
        <v>1</v>
      </c>
      <c r="CB279" s="9">
        <v>6305595</v>
      </c>
      <c r="CC279" s="9">
        <v>0</v>
      </c>
      <c r="CD279" s="9">
        <v>6305595</v>
      </c>
      <c r="CE279" s="9">
        <v>999</v>
      </c>
      <c r="CF279" s="9">
        <v>0</v>
      </c>
      <c r="CG279" s="9">
        <v>999</v>
      </c>
      <c r="CH279" s="9">
        <v>10941223.41</v>
      </c>
      <c r="CI279" s="9">
        <v>86714.5</v>
      </c>
      <c r="CJ279" s="9">
        <v>0</v>
      </c>
      <c r="CK279" s="9">
        <v>11027937.91</v>
      </c>
      <c r="CL279" s="9">
        <v>11038.98</v>
      </c>
      <c r="CM279" s="9">
        <v>0</v>
      </c>
      <c r="CN279" s="9">
        <v>0</v>
      </c>
      <c r="CO279" s="9">
        <v>0</v>
      </c>
      <c r="CP279" s="9">
        <v>0</v>
      </c>
      <c r="CQ279" s="9">
        <v>0</v>
      </c>
      <c r="CR279" s="9">
        <v>0</v>
      </c>
      <c r="CS279" s="9">
        <v>6005.2</v>
      </c>
      <c r="CT279" s="9">
        <v>0</v>
      </c>
      <c r="CU279" s="9">
        <v>0</v>
      </c>
      <c r="CV279" s="9">
        <v>0</v>
      </c>
      <c r="CW279" s="9">
        <v>0</v>
      </c>
      <c r="CX279" s="9">
        <v>0</v>
      </c>
      <c r="CY279" s="9">
        <v>0</v>
      </c>
      <c r="CZ279" s="9">
        <v>0</v>
      </c>
      <c r="DA279" s="9">
        <v>7097241.27</v>
      </c>
      <c r="DB279" s="9">
        <v>0</v>
      </c>
      <c r="DC279" s="9">
        <v>0</v>
      </c>
      <c r="DD279" s="9">
        <v>0</v>
      </c>
      <c r="DE279" s="9">
        <v>0</v>
      </c>
      <c r="DF279" s="9">
        <v>7097241.27</v>
      </c>
      <c r="DG279" s="9">
        <v>6387517.143</v>
      </c>
      <c r="DH279" s="9">
        <v>0</v>
      </c>
      <c r="DI279" s="9">
        <v>6387517.143</v>
      </c>
      <c r="DJ279" s="9">
        <v>388322</v>
      </c>
      <c r="DK279" s="9">
        <v>388322</v>
      </c>
      <c r="DL279" s="9">
        <v>0</v>
      </c>
      <c r="DM279" s="9">
        <v>-4979</v>
      </c>
      <c r="DN279" s="9">
        <v>0</v>
      </c>
      <c r="DO279" s="9">
        <v>383343</v>
      </c>
      <c r="DP279">
        <v>4151</v>
      </c>
      <c r="DQ279">
        <f t="shared" si="4"/>
        <v>0</v>
      </c>
    </row>
    <row r="280" spans="1:121" ht="15">
      <c r="A280" s="9">
        <v>490</v>
      </c>
      <c r="B280" s="9" t="s">
        <v>433</v>
      </c>
      <c r="C280" s="9">
        <v>447</v>
      </c>
      <c r="D280" s="9">
        <v>446</v>
      </c>
      <c r="E280" s="9">
        <v>893</v>
      </c>
      <c r="F280" s="9">
        <v>447</v>
      </c>
      <c r="G280" s="9">
        <v>12</v>
      </c>
      <c r="H280" s="9">
        <v>0</v>
      </c>
      <c r="I280" s="9">
        <v>459</v>
      </c>
      <c r="J280" s="9">
        <v>5661695.28</v>
      </c>
      <c r="K280" s="9">
        <v>2202361</v>
      </c>
      <c r="L280" s="9">
        <v>2835889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623445.28</v>
      </c>
      <c r="S280" s="9">
        <v>5651980.06</v>
      </c>
      <c r="T280" s="9">
        <v>0</v>
      </c>
      <c r="U280" s="9">
        <v>0</v>
      </c>
      <c r="V280" s="9">
        <v>0</v>
      </c>
      <c r="W280" s="9">
        <v>5651980.06</v>
      </c>
      <c r="X280" s="9">
        <v>623445.28</v>
      </c>
      <c r="Y280" s="9">
        <v>0</v>
      </c>
      <c r="Z280" s="9">
        <v>5028534.78</v>
      </c>
      <c r="AA280" s="9">
        <v>516015.24</v>
      </c>
      <c r="AB280" s="9">
        <v>0</v>
      </c>
      <c r="AC280" s="9">
        <v>516012</v>
      </c>
      <c r="AD280" s="9">
        <v>0</v>
      </c>
      <c r="AE280" s="9">
        <v>0</v>
      </c>
      <c r="AF280" s="9">
        <v>3.24</v>
      </c>
      <c r="AG280" s="9">
        <v>524850</v>
      </c>
      <c r="AH280" s="9">
        <v>0</v>
      </c>
      <c r="AI280" s="9">
        <v>0</v>
      </c>
      <c r="AJ280" s="9">
        <v>0</v>
      </c>
      <c r="AK280" s="9">
        <v>524846.76</v>
      </c>
      <c r="AL280" s="9">
        <v>5553381.54</v>
      </c>
      <c r="AM280" s="9">
        <v>0</v>
      </c>
      <c r="AN280" s="9">
        <v>0</v>
      </c>
      <c r="AO280" s="9">
        <v>5553381.54</v>
      </c>
      <c r="AP280" s="9">
        <v>5553381.54</v>
      </c>
      <c r="AQ280" s="9">
        <v>1000</v>
      </c>
      <c r="AR280" s="9">
        <v>459000</v>
      </c>
      <c r="AS280" s="9">
        <v>459000</v>
      </c>
      <c r="AT280" s="9">
        <v>9498</v>
      </c>
      <c r="AU280" s="9">
        <v>4359582</v>
      </c>
      <c r="AV280" s="9">
        <v>3900582</v>
      </c>
      <c r="AW280" s="9">
        <v>1193799.54</v>
      </c>
      <c r="AX280" s="9">
        <v>471444</v>
      </c>
      <c r="AY280" s="9">
        <v>216392941</v>
      </c>
      <c r="AZ280" s="9">
        <v>1930000</v>
      </c>
      <c r="BA280" s="9">
        <v>885870000</v>
      </c>
      <c r="BB280" s="9">
        <v>0.00051813</v>
      </c>
      <c r="BC280" s="9">
        <v>669477059</v>
      </c>
      <c r="BD280" s="9">
        <v>346876.15</v>
      </c>
      <c r="BE280" s="9">
        <v>968209</v>
      </c>
      <c r="BF280" s="9">
        <v>444407931</v>
      </c>
      <c r="BG280" s="9">
        <v>0.00877703</v>
      </c>
      <c r="BH280" s="9">
        <v>228014990</v>
      </c>
      <c r="BI280" s="9">
        <v>2001294.41</v>
      </c>
      <c r="BJ280" s="9">
        <v>564023</v>
      </c>
      <c r="BK280" s="9">
        <v>258886557</v>
      </c>
      <c r="BL280" s="9">
        <v>0.00461128</v>
      </c>
      <c r="BM280" s="9">
        <v>42493616</v>
      </c>
      <c r="BN280" s="9">
        <v>195949.96</v>
      </c>
      <c r="BO280" s="9">
        <v>2544121</v>
      </c>
      <c r="BP280" s="9">
        <v>0</v>
      </c>
      <c r="BQ280" s="9">
        <v>0</v>
      </c>
      <c r="BR280" s="9">
        <v>-32621</v>
      </c>
      <c r="BS280" s="9">
        <v>-11</v>
      </c>
      <c r="BT280" s="9">
        <v>0</v>
      </c>
      <c r="BU280" s="9">
        <v>2511489</v>
      </c>
      <c r="BV280" s="9">
        <v>41870</v>
      </c>
      <c r="BW280" s="9">
        <v>0</v>
      </c>
      <c r="BX280" s="9">
        <v>-537</v>
      </c>
      <c r="BY280" s="9">
        <v>0</v>
      </c>
      <c r="BZ280" s="9">
        <v>41333</v>
      </c>
      <c r="CA280" s="9">
        <v>0</v>
      </c>
      <c r="CB280" s="9">
        <v>2552822</v>
      </c>
      <c r="CC280" s="9">
        <v>0</v>
      </c>
      <c r="CD280" s="9">
        <v>2552822</v>
      </c>
      <c r="CE280" s="9">
        <v>459</v>
      </c>
      <c r="CF280" s="9">
        <v>0</v>
      </c>
      <c r="CG280" s="9">
        <v>459</v>
      </c>
      <c r="CH280" s="9">
        <v>5028534.78</v>
      </c>
      <c r="CI280" s="9">
        <v>524846.76</v>
      </c>
      <c r="CJ280" s="9">
        <v>0</v>
      </c>
      <c r="CK280" s="9">
        <v>5553381.54</v>
      </c>
      <c r="CL280" s="9">
        <v>12098.87</v>
      </c>
      <c r="CM280" s="9">
        <v>0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5542.75</v>
      </c>
      <c r="CT280" s="9">
        <v>0</v>
      </c>
      <c r="CU280" s="9">
        <v>0</v>
      </c>
      <c r="CV280" s="9">
        <v>0</v>
      </c>
      <c r="CW280" s="9">
        <v>0</v>
      </c>
      <c r="CX280" s="9">
        <v>0</v>
      </c>
      <c r="CY280" s="9">
        <v>0</v>
      </c>
      <c r="CZ280" s="9">
        <v>0</v>
      </c>
      <c r="DA280" s="9">
        <v>2873323.23</v>
      </c>
      <c r="DB280" s="9">
        <v>0</v>
      </c>
      <c r="DC280" s="9">
        <v>0</v>
      </c>
      <c r="DD280" s="9">
        <v>0</v>
      </c>
      <c r="DE280" s="9">
        <v>0</v>
      </c>
      <c r="DF280" s="9">
        <v>2873323.23</v>
      </c>
      <c r="DG280" s="9">
        <v>2585990.907</v>
      </c>
      <c r="DH280" s="9">
        <v>0</v>
      </c>
      <c r="DI280" s="9">
        <v>2585990.907</v>
      </c>
      <c r="DJ280" s="9">
        <v>41870</v>
      </c>
      <c r="DK280" s="9">
        <v>41870</v>
      </c>
      <c r="DL280" s="9">
        <v>0</v>
      </c>
      <c r="DM280" s="9">
        <v>-537</v>
      </c>
      <c r="DN280" s="9">
        <v>0</v>
      </c>
      <c r="DO280" s="9">
        <v>41333</v>
      </c>
      <c r="DP280">
        <v>490</v>
      </c>
      <c r="DQ280">
        <f t="shared" si="4"/>
        <v>0</v>
      </c>
    </row>
    <row r="281" spans="1:121" ht="15">
      <c r="A281" s="9">
        <v>4270</v>
      </c>
      <c r="B281" s="9" t="s">
        <v>434</v>
      </c>
      <c r="C281" s="9">
        <v>250</v>
      </c>
      <c r="D281" s="9">
        <v>238</v>
      </c>
      <c r="E281" s="9">
        <v>488</v>
      </c>
      <c r="F281" s="9">
        <v>244</v>
      </c>
      <c r="G281" s="9">
        <v>12</v>
      </c>
      <c r="H281" s="9">
        <v>0</v>
      </c>
      <c r="I281" s="9">
        <v>256</v>
      </c>
      <c r="J281" s="9">
        <v>3800808.54</v>
      </c>
      <c r="K281" s="9">
        <v>2768986</v>
      </c>
      <c r="L281" s="9">
        <v>716500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315322.54</v>
      </c>
      <c r="S281" s="9">
        <v>3600288.62</v>
      </c>
      <c r="T281" s="9">
        <v>0</v>
      </c>
      <c r="U281" s="9">
        <v>0</v>
      </c>
      <c r="V281" s="9">
        <v>0</v>
      </c>
      <c r="W281" s="9">
        <v>3600288.62</v>
      </c>
      <c r="X281" s="9">
        <v>315322.54</v>
      </c>
      <c r="Y281" s="9">
        <v>0</v>
      </c>
      <c r="Z281" s="9">
        <v>3284966.08</v>
      </c>
      <c r="AA281" s="9">
        <v>298285.24</v>
      </c>
      <c r="AB281" s="9">
        <v>0</v>
      </c>
      <c r="AC281" s="9">
        <v>296909</v>
      </c>
      <c r="AD281" s="9">
        <v>0</v>
      </c>
      <c r="AE281" s="9">
        <v>0</v>
      </c>
      <c r="AF281" s="9">
        <v>1376.24</v>
      </c>
      <c r="AG281" s="9">
        <v>300281</v>
      </c>
      <c r="AH281" s="9">
        <v>0</v>
      </c>
      <c r="AI281" s="9">
        <v>0</v>
      </c>
      <c r="AJ281" s="9">
        <v>0</v>
      </c>
      <c r="AK281" s="9">
        <v>298904.76</v>
      </c>
      <c r="AL281" s="9">
        <v>3583870.84</v>
      </c>
      <c r="AM281" s="9">
        <v>0</v>
      </c>
      <c r="AN281" s="9">
        <v>0</v>
      </c>
      <c r="AO281" s="9">
        <v>3583870.84</v>
      </c>
      <c r="AP281" s="9">
        <v>3583870.84</v>
      </c>
      <c r="AQ281" s="9">
        <v>1000</v>
      </c>
      <c r="AR281" s="9">
        <v>256000</v>
      </c>
      <c r="AS281" s="9">
        <v>256000</v>
      </c>
      <c r="AT281" s="9">
        <v>9498</v>
      </c>
      <c r="AU281" s="9">
        <v>2431488</v>
      </c>
      <c r="AV281" s="9">
        <v>2175488</v>
      </c>
      <c r="AW281" s="9">
        <v>1152382.8399999999</v>
      </c>
      <c r="AX281" s="9">
        <v>817847</v>
      </c>
      <c r="AY281" s="9">
        <v>209368758</v>
      </c>
      <c r="AZ281" s="9">
        <v>1930000</v>
      </c>
      <c r="BA281" s="9">
        <v>494080000</v>
      </c>
      <c r="BB281" s="9">
        <v>0.00051813</v>
      </c>
      <c r="BC281" s="9">
        <v>284711242</v>
      </c>
      <c r="BD281" s="9">
        <v>147517.44</v>
      </c>
      <c r="BE281" s="9">
        <v>968209</v>
      </c>
      <c r="BF281" s="9">
        <v>247861504</v>
      </c>
      <c r="BG281" s="9">
        <v>0.00877703</v>
      </c>
      <c r="BH281" s="9">
        <v>38492746</v>
      </c>
      <c r="BI281" s="9">
        <v>337851.99</v>
      </c>
      <c r="BJ281" s="9">
        <v>564023</v>
      </c>
      <c r="BK281" s="9">
        <v>144389888</v>
      </c>
      <c r="BL281" s="9">
        <v>0.00798105</v>
      </c>
      <c r="BM281" s="9">
        <v>-64978870</v>
      </c>
      <c r="BN281" s="9">
        <v>-518599.61</v>
      </c>
      <c r="BO281" s="9">
        <v>147517</v>
      </c>
      <c r="BP281" s="9">
        <v>0</v>
      </c>
      <c r="BQ281" s="9">
        <v>0</v>
      </c>
      <c r="BR281" s="9">
        <v>-1891</v>
      </c>
      <c r="BS281" s="9">
        <v>-10</v>
      </c>
      <c r="BT281" s="9">
        <v>0</v>
      </c>
      <c r="BU281" s="9">
        <v>145616</v>
      </c>
      <c r="BV281" s="9">
        <v>505858</v>
      </c>
      <c r="BW281" s="9">
        <v>0</v>
      </c>
      <c r="BX281" s="9">
        <v>-6486</v>
      </c>
      <c r="BY281" s="9">
        <v>10</v>
      </c>
      <c r="BZ281" s="9">
        <v>499382</v>
      </c>
      <c r="CA281" s="9">
        <v>0</v>
      </c>
      <c r="CB281" s="9">
        <v>644998</v>
      </c>
      <c r="CC281" s="9">
        <v>0</v>
      </c>
      <c r="CD281" s="9">
        <v>644998</v>
      </c>
      <c r="CE281" s="9">
        <v>256</v>
      </c>
      <c r="CF281" s="9">
        <v>0</v>
      </c>
      <c r="CG281" s="9">
        <v>256</v>
      </c>
      <c r="CH281" s="9">
        <v>3284966.08</v>
      </c>
      <c r="CI281" s="9">
        <v>298904.76</v>
      </c>
      <c r="CJ281" s="9">
        <v>0</v>
      </c>
      <c r="CK281" s="9">
        <v>3583870.84</v>
      </c>
      <c r="CL281" s="9">
        <v>13999.5</v>
      </c>
      <c r="CM281" s="9"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576.24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  <c r="DA281" s="9">
        <v>306915.6</v>
      </c>
      <c r="DB281" s="9">
        <v>419057.39</v>
      </c>
      <c r="DC281" s="9">
        <v>0</v>
      </c>
      <c r="DD281" s="9">
        <v>0</v>
      </c>
      <c r="DE281" s="9">
        <v>0</v>
      </c>
      <c r="DF281" s="9">
        <v>725972.99</v>
      </c>
      <c r="DG281" s="9">
        <v>653375.691</v>
      </c>
      <c r="DH281" s="9">
        <v>0</v>
      </c>
      <c r="DI281" s="9">
        <v>653375.691</v>
      </c>
      <c r="DJ281" s="9">
        <v>505858</v>
      </c>
      <c r="DK281" s="9">
        <v>505858</v>
      </c>
      <c r="DL281" s="9">
        <v>0</v>
      </c>
      <c r="DM281" s="9">
        <v>-6486</v>
      </c>
      <c r="DN281" s="9">
        <v>10</v>
      </c>
      <c r="DO281" s="9">
        <v>499382</v>
      </c>
      <c r="DP281">
        <v>4270</v>
      </c>
      <c r="DQ281">
        <f t="shared" si="4"/>
        <v>0</v>
      </c>
    </row>
    <row r="282" spans="1:121" ht="15">
      <c r="A282" s="9">
        <v>4305</v>
      </c>
      <c r="B282" s="9" t="s">
        <v>435</v>
      </c>
      <c r="C282" s="9">
        <v>1142</v>
      </c>
      <c r="D282" s="9">
        <v>1119</v>
      </c>
      <c r="E282" s="9">
        <v>2261</v>
      </c>
      <c r="F282" s="9">
        <v>1131</v>
      </c>
      <c r="G282" s="9">
        <v>21</v>
      </c>
      <c r="H282" s="9">
        <v>0</v>
      </c>
      <c r="I282" s="9">
        <v>1152</v>
      </c>
      <c r="J282" s="9">
        <v>12535541.83</v>
      </c>
      <c r="K282" s="9">
        <v>2738098.79</v>
      </c>
      <c r="L282" s="9">
        <v>8049939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1747504.04</v>
      </c>
      <c r="S282" s="9">
        <v>12315136.53</v>
      </c>
      <c r="T282" s="9">
        <v>0</v>
      </c>
      <c r="U282" s="9">
        <v>0</v>
      </c>
      <c r="V282" s="9">
        <v>0</v>
      </c>
      <c r="W282" s="9">
        <v>12315136.53</v>
      </c>
      <c r="X282" s="9">
        <v>1747504.04</v>
      </c>
      <c r="Y282" s="9">
        <v>0</v>
      </c>
      <c r="Z282" s="9">
        <v>10567632.49</v>
      </c>
      <c r="AA282" s="9">
        <v>417459.61</v>
      </c>
      <c r="AB282" s="9">
        <v>0</v>
      </c>
      <c r="AC282" s="9">
        <v>416650</v>
      </c>
      <c r="AD282" s="9">
        <v>0</v>
      </c>
      <c r="AE282" s="9">
        <v>0</v>
      </c>
      <c r="AF282" s="9">
        <v>809.61</v>
      </c>
      <c r="AG282" s="9">
        <v>421900</v>
      </c>
      <c r="AH282" s="9">
        <v>0</v>
      </c>
      <c r="AI282" s="9">
        <v>0</v>
      </c>
      <c r="AJ282" s="9">
        <v>0</v>
      </c>
      <c r="AK282" s="9">
        <v>421090.39</v>
      </c>
      <c r="AL282" s="9">
        <v>10988722.88</v>
      </c>
      <c r="AM282" s="9">
        <v>0</v>
      </c>
      <c r="AN282" s="9">
        <v>0</v>
      </c>
      <c r="AO282" s="9">
        <v>10988722.88</v>
      </c>
      <c r="AP282" s="9">
        <v>10988722.88</v>
      </c>
      <c r="AQ282" s="9">
        <v>1000</v>
      </c>
      <c r="AR282" s="9">
        <v>1152000</v>
      </c>
      <c r="AS282" s="9">
        <v>1152000</v>
      </c>
      <c r="AT282" s="9">
        <v>9498</v>
      </c>
      <c r="AU282" s="9">
        <v>10941696</v>
      </c>
      <c r="AV282" s="9">
        <v>9789696</v>
      </c>
      <c r="AW282" s="9">
        <v>47026.88000000082</v>
      </c>
      <c r="AX282" s="9">
        <v>303119</v>
      </c>
      <c r="AY282" s="9">
        <v>349192555</v>
      </c>
      <c r="AZ282" s="9">
        <v>1930000</v>
      </c>
      <c r="BA282" s="9">
        <v>2223360000</v>
      </c>
      <c r="BB282" s="9">
        <v>0.00051813</v>
      </c>
      <c r="BC282" s="9">
        <v>1874167445</v>
      </c>
      <c r="BD282" s="9">
        <v>971062.38</v>
      </c>
      <c r="BE282" s="9">
        <v>968209</v>
      </c>
      <c r="BF282" s="9">
        <v>1115376768</v>
      </c>
      <c r="BG282" s="9">
        <v>0.00877703</v>
      </c>
      <c r="BH282" s="9">
        <v>766184213</v>
      </c>
      <c r="BI282" s="9">
        <v>6724821.82</v>
      </c>
      <c r="BJ282" s="9">
        <v>564023</v>
      </c>
      <c r="BK282" s="9">
        <v>649754496</v>
      </c>
      <c r="BL282" s="9">
        <v>7.238E-05</v>
      </c>
      <c r="BM282" s="9">
        <v>300561941</v>
      </c>
      <c r="BN282" s="9">
        <v>21754.67</v>
      </c>
      <c r="BO282" s="9">
        <v>7717639</v>
      </c>
      <c r="BP282" s="9">
        <v>0</v>
      </c>
      <c r="BQ282" s="9">
        <v>0</v>
      </c>
      <c r="BR282" s="9">
        <v>-98957</v>
      </c>
      <c r="BS282" s="9">
        <v>-330</v>
      </c>
      <c r="BT282" s="9">
        <v>0</v>
      </c>
      <c r="BU282" s="9">
        <v>7618352</v>
      </c>
      <c r="BV282" s="9">
        <v>0</v>
      </c>
      <c r="BW282" s="9">
        <v>0</v>
      </c>
      <c r="BX282" s="9">
        <v>0</v>
      </c>
      <c r="BY282" s="9">
        <v>0</v>
      </c>
      <c r="BZ282" s="9">
        <v>0</v>
      </c>
      <c r="CA282" s="9">
        <v>4</v>
      </c>
      <c r="CB282" s="9">
        <v>7618356</v>
      </c>
      <c r="CC282" s="9">
        <v>0</v>
      </c>
      <c r="CD282" s="9">
        <v>7618356</v>
      </c>
      <c r="CE282" s="9">
        <v>1152</v>
      </c>
      <c r="CF282" s="9">
        <v>0</v>
      </c>
      <c r="CG282" s="9">
        <v>1152</v>
      </c>
      <c r="CH282" s="9">
        <v>10567632.49</v>
      </c>
      <c r="CI282" s="9">
        <v>421090.39</v>
      </c>
      <c r="CJ282" s="9">
        <v>0</v>
      </c>
      <c r="CK282" s="9">
        <v>10988722.88</v>
      </c>
      <c r="CL282" s="9">
        <v>9538.82</v>
      </c>
      <c r="CM282" s="9">
        <v>0</v>
      </c>
      <c r="CN282" s="9">
        <v>0</v>
      </c>
      <c r="CO282" s="9">
        <v>0</v>
      </c>
      <c r="CP282" s="9">
        <v>0</v>
      </c>
      <c r="CQ282" s="9">
        <v>0</v>
      </c>
      <c r="CR282" s="9">
        <v>0</v>
      </c>
      <c r="CS282" s="9">
        <v>6699.34</v>
      </c>
      <c r="CT282" s="9">
        <v>0</v>
      </c>
      <c r="CU282" s="9">
        <v>0</v>
      </c>
      <c r="CV282" s="9">
        <v>0</v>
      </c>
      <c r="CW282" s="9">
        <v>0</v>
      </c>
      <c r="CX282" s="9">
        <v>0</v>
      </c>
      <c r="CY282" s="9">
        <v>0</v>
      </c>
      <c r="CZ282" s="9">
        <v>0</v>
      </c>
      <c r="DA282" s="9">
        <v>8221761.68</v>
      </c>
      <c r="DB282" s="9">
        <v>0</v>
      </c>
      <c r="DC282" s="9">
        <v>0</v>
      </c>
      <c r="DD282" s="9">
        <v>0</v>
      </c>
      <c r="DE282" s="9">
        <v>0</v>
      </c>
      <c r="DF282" s="9">
        <v>8221761.68</v>
      </c>
      <c r="DG282" s="9">
        <v>7399585.512</v>
      </c>
      <c r="DH282" s="9">
        <v>0</v>
      </c>
      <c r="DI282" s="9">
        <v>7717638.87</v>
      </c>
      <c r="DJ282" s="9">
        <v>0</v>
      </c>
      <c r="DK282" s="9">
        <v>0</v>
      </c>
      <c r="DL282" s="9">
        <v>0</v>
      </c>
      <c r="DM282" s="9">
        <v>0</v>
      </c>
      <c r="DN282" s="9">
        <v>0</v>
      </c>
      <c r="DO282" s="9">
        <v>0</v>
      </c>
      <c r="DP282">
        <v>4305</v>
      </c>
      <c r="DQ282">
        <f t="shared" si="4"/>
        <v>0</v>
      </c>
    </row>
    <row r="283" spans="1:121" ht="15">
      <c r="A283" s="9">
        <v>4312</v>
      </c>
      <c r="B283" s="9" t="s">
        <v>436</v>
      </c>
      <c r="C283" s="9">
        <v>2295</v>
      </c>
      <c r="D283" s="9">
        <v>2316</v>
      </c>
      <c r="E283" s="9">
        <v>4611</v>
      </c>
      <c r="F283" s="9">
        <v>2306</v>
      </c>
      <c r="G283" s="9">
        <v>58</v>
      </c>
      <c r="H283" s="9">
        <v>0</v>
      </c>
      <c r="I283" s="9">
        <v>2364</v>
      </c>
      <c r="J283" s="9">
        <v>27121226.59</v>
      </c>
      <c r="K283" s="9">
        <v>23726155.04</v>
      </c>
      <c r="L283" s="9">
        <v>1011240</v>
      </c>
      <c r="M283" s="9">
        <v>0</v>
      </c>
      <c r="N283" s="9">
        <v>0</v>
      </c>
      <c r="O283" s="9">
        <v>0</v>
      </c>
      <c r="P283" s="9">
        <v>0</v>
      </c>
      <c r="Q283" s="9">
        <v>3059.36</v>
      </c>
      <c r="R283" s="9">
        <v>2380772.19</v>
      </c>
      <c r="S283" s="9">
        <v>26324604.22</v>
      </c>
      <c r="T283" s="9">
        <v>0</v>
      </c>
      <c r="U283" s="9">
        <v>0</v>
      </c>
      <c r="V283" s="9">
        <v>9411.9</v>
      </c>
      <c r="W283" s="9">
        <v>26315192.32</v>
      </c>
      <c r="X283" s="9">
        <v>2380772.19</v>
      </c>
      <c r="Y283" s="9">
        <v>0</v>
      </c>
      <c r="Z283" s="9">
        <v>23934420.13</v>
      </c>
      <c r="AA283" s="9">
        <v>3334768.5</v>
      </c>
      <c r="AB283" s="9">
        <v>0</v>
      </c>
      <c r="AC283" s="9">
        <v>3293262</v>
      </c>
      <c r="AD283" s="9">
        <v>0</v>
      </c>
      <c r="AE283" s="9">
        <v>0</v>
      </c>
      <c r="AF283" s="9">
        <v>41506.5</v>
      </c>
      <c r="AG283" s="9">
        <v>3283777.08</v>
      </c>
      <c r="AH283" s="9">
        <v>43608.11</v>
      </c>
      <c r="AI283" s="9">
        <v>0</v>
      </c>
      <c r="AJ283" s="9">
        <v>0</v>
      </c>
      <c r="AK283" s="9">
        <v>3285878.69</v>
      </c>
      <c r="AL283" s="9">
        <v>27220298.82</v>
      </c>
      <c r="AM283" s="9">
        <v>0</v>
      </c>
      <c r="AN283" s="9">
        <v>0</v>
      </c>
      <c r="AO283" s="9">
        <v>27220298.82</v>
      </c>
      <c r="AP283" s="9">
        <v>27220298.82</v>
      </c>
      <c r="AQ283" s="9">
        <v>1000</v>
      </c>
      <c r="AR283" s="9">
        <v>2364000</v>
      </c>
      <c r="AS283" s="9">
        <v>2364000</v>
      </c>
      <c r="AT283" s="9">
        <v>9498</v>
      </c>
      <c r="AU283" s="9">
        <v>22453272</v>
      </c>
      <c r="AV283" s="9">
        <v>20089272</v>
      </c>
      <c r="AW283" s="9">
        <v>4767026.82</v>
      </c>
      <c r="AX283" s="9">
        <v>997353</v>
      </c>
      <c r="AY283" s="9">
        <v>2357742105</v>
      </c>
      <c r="AZ283" s="9">
        <v>1930000</v>
      </c>
      <c r="BA283" s="9">
        <v>4562520000</v>
      </c>
      <c r="BB283" s="9">
        <v>0.00051813</v>
      </c>
      <c r="BC283" s="9">
        <v>2204777895</v>
      </c>
      <c r="BD283" s="9">
        <v>1142361.57</v>
      </c>
      <c r="BE283" s="9">
        <v>968209</v>
      </c>
      <c r="BF283" s="9">
        <v>2288846076</v>
      </c>
      <c r="BG283" s="9">
        <v>0.00877703</v>
      </c>
      <c r="BH283" s="9">
        <v>-68896029</v>
      </c>
      <c r="BI283" s="9">
        <v>-604702.51</v>
      </c>
      <c r="BJ283" s="9">
        <v>564023</v>
      </c>
      <c r="BK283" s="9">
        <v>1333350372</v>
      </c>
      <c r="BL283" s="9">
        <v>0.00357522</v>
      </c>
      <c r="BM283" s="9">
        <v>-1024391733</v>
      </c>
      <c r="BN283" s="9">
        <v>-3662425.81</v>
      </c>
      <c r="BO283" s="9">
        <v>1142362</v>
      </c>
      <c r="BP283" s="9">
        <v>0</v>
      </c>
      <c r="BQ283" s="9">
        <v>0</v>
      </c>
      <c r="BR283" s="9">
        <v>-14648</v>
      </c>
      <c r="BS283" s="9">
        <v>0</v>
      </c>
      <c r="BT283" s="9">
        <v>0</v>
      </c>
      <c r="BU283" s="9">
        <v>1127714</v>
      </c>
      <c r="BV283" s="9">
        <v>0</v>
      </c>
      <c r="BW283" s="9">
        <v>0</v>
      </c>
      <c r="BX283" s="9">
        <v>0</v>
      </c>
      <c r="BY283" s="9">
        <v>0</v>
      </c>
      <c r="BZ283" s="9">
        <v>0</v>
      </c>
      <c r="CA283" s="9">
        <v>0</v>
      </c>
      <c r="CB283" s="9">
        <v>1127714</v>
      </c>
      <c r="CC283" s="9">
        <v>0</v>
      </c>
      <c r="CD283" s="9">
        <v>1127714</v>
      </c>
      <c r="CE283" s="9">
        <v>2364</v>
      </c>
      <c r="CF283" s="9">
        <v>0</v>
      </c>
      <c r="CG283" s="9">
        <v>2364</v>
      </c>
      <c r="CH283" s="9">
        <v>23934420.13</v>
      </c>
      <c r="CI283" s="9">
        <v>3285878.69</v>
      </c>
      <c r="CJ283" s="9">
        <v>0</v>
      </c>
      <c r="CK283" s="9">
        <v>27220298.82</v>
      </c>
      <c r="CL283" s="9">
        <v>11514.51</v>
      </c>
      <c r="CM283" s="9">
        <v>0</v>
      </c>
      <c r="CN283" s="9">
        <v>0</v>
      </c>
      <c r="CO283" s="9">
        <v>0</v>
      </c>
      <c r="CP283" s="9">
        <v>0</v>
      </c>
      <c r="CQ283" s="9">
        <v>0</v>
      </c>
      <c r="CR283" s="9">
        <v>0</v>
      </c>
      <c r="CS283" s="9">
        <v>483.23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9">
        <v>1024611.73</v>
      </c>
      <c r="DB283" s="9">
        <v>0</v>
      </c>
      <c r="DC283" s="9">
        <v>0</v>
      </c>
      <c r="DD283" s="9">
        <v>0</v>
      </c>
      <c r="DE283" s="9">
        <v>0</v>
      </c>
      <c r="DF283" s="9">
        <v>1024611.73</v>
      </c>
      <c r="DG283" s="9">
        <v>922150.557</v>
      </c>
      <c r="DH283" s="9">
        <v>0</v>
      </c>
      <c r="DI283" s="9">
        <v>1142361.57</v>
      </c>
      <c r="DJ283" s="9">
        <v>0</v>
      </c>
      <c r="DK283" s="9">
        <v>0</v>
      </c>
      <c r="DL283" s="9">
        <v>0</v>
      </c>
      <c r="DM283" s="9">
        <v>0</v>
      </c>
      <c r="DN283" s="9">
        <v>0</v>
      </c>
      <c r="DO283" s="9">
        <v>0</v>
      </c>
      <c r="DP283">
        <v>4312</v>
      </c>
      <c r="DQ283">
        <f t="shared" si="4"/>
        <v>0</v>
      </c>
    </row>
    <row r="284" spans="1:121" ht="15">
      <c r="A284" s="9">
        <v>4330</v>
      </c>
      <c r="B284" s="9" t="s">
        <v>437</v>
      </c>
      <c r="C284" s="9">
        <v>148</v>
      </c>
      <c r="D284" s="9">
        <v>152</v>
      </c>
      <c r="E284" s="9">
        <v>300</v>
      </c>
      <c r="F284" s="9">
        <v>150</v>
      </c>
      <c r="G284" s="9">
        <v>0</v>
      </c>
      <c r="H284" s="9">
        <v>0</v>
      </c>
      <c r="I284" s="9">
        <v>150</v>
      </c>
      <c r="J284" s="9">
        <v>2907976.33</v>
      </c>
      <c r="K284" s="9">
        <v>2493106.55</v>
      </c>
      <c r="L284" s="9">
        <v>15253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399616.78</v>
      </c>
      <c r="S284" s="9">
        <v>2721468.53</v>
      </c>
      <c r="T284" s="9">
        <v>0</v>
      </c>
      <c r="U284" s="9">
        <v>0</v>
      </c>
      <c r="V284" s="9">
        <v>0</v>
      </c>
      <c r="W284" s="9">
        <v>2721468.53</v>
      </c>
      <c r="X284" s="9">
        <v>399616.78</v>
      </c>
      <c r="Y284" s="9">
        <v>0</v>
      </c>
      <c r="Z284" s="9">
        <v>2321851.75</v>
      </c>
      <c r="AA284" s="9">
        <v>408332.82</v>
      </c>
      <c r="AB284" s="9">
        <v>0</v>
      </c>
      <c r="AC284" s="9">
        <v>408327.95</v>
      </c>
      <c r="AD284" s="9">
        <v>0</v>
      </c>
      <c r="AE284" s="9">
        <v>0</v>
      </c>
      <c r="AF284" s="9">
        <v>4.87</v>
      </c>
      <c r="AG284" s="9">
        <v>413277.95</v>
      </c>
      <c r="AH284" s="9">
        <v>0</v>
      </c>
      <c r="AI284" s="9">
        <v>0</v>
      </c>
      <c r="AJ284" s="9">
        <v>0</v>
      </c>
      <c r="AK284" s="9">
        <v>413273.08</v>
      </c>
      <c r="AL284" s="9">
        <v>2735124.83</v>
      </c>
      <c r="AM284" s="9">
        <v>0</v>
      </c>
      <c r="AN284" s="9">
        <v>0</v>
      </c>
      <c r="AO284" s="9">
        <v>2735124.83</v>
      </c>
      <c r="AP284" s="9">
        <v>2735124.83</v>
      </c>
      <c r="AQ284" s="9">
        <v>1000</v>
      </c>
      <c r="AR284" s="9">
        <v>150000</v>
      </c>
      <c r="AS284" s="9">
        <v>150000</v>
      </c>
      <c r="AT284" s="9">
        <v>9498</v>
      </c>
      <c r="AU284" s="9">
        <v>1424700</v>
      </c>
      <c r="AV284" s="9">
        <v>1274700</v>
      </c>
      <c r="AW284" s="9">
        <v>1310424.83</v>
      </c>
      <c r="AX284" s="9">
        <v>2866355</v>
      </c>
      <c r="AY284" s="9">
        <v>429953255</v>
      </c>
      <c r="AZ284" s="9">
        <v>1930000</v>
      </c>
      <c r="BA284" s="9">
        <v>289500000</v>
      </c>
      <c r="BB284" s="9">
        <v>0.00051813</v>
      </c>
      <c r="BC284" s="9">
        <v>-140453255</v>
      </c>
      <c r="BD284" s="9">
        <v>0</v>
      </c>
      <c r="BE284" s="9">
        <v>968209</v>
      </c>
      <c r="BF284" s="9">
        <v>145231350</v>
      </c>
      <c r="BG284" s="9">
        <v>0.00877703</v>
      </c>
      <c r="BH284" s="9">
        <v>-284721905</v>
      </c>
      <c r="BI284" s="9">
        <v>-2499012.7</v>
      </c>
      <c r="BJ284" s="9">
        <v>564023</v>
      </c>
      <c r="BK284" s="9">
        <v>84603450</v>
      </c>
      <c r="BL284" s="9">
        <v>0.01548902</v>
      </c>
      <c r="BM284" s="9">
        <v>-345349805</v>
      </c>
      <c r="BN284" s="9">
        <v>-5349130.04</v>
      </c>
      <c r="BO284" s="9">
        <v>0</v>
      </c>
      <c r="BP284" s="9">
        <v>0</v>
      </c>
      <c r="BQ284" s="9">
        <v>0</v>
      </c>
      <c r="BR284" s="9">
        <v>0</v>
      </c>
      <c r="BS284" s="9">
        <v>0</v>
      </c>
      <c r="BT284" s="9">
        <v>0</v>
      </c>
      <c r="BU284" s="9">
        <v>0</v>
      </c>
      <c r="BV284" s="9">
        <v>13908</v>
      </c>
      <c r="BW284" s="9">
        <v>0</v>
      </c>
      <c r="BX284" s="9">
        <v>-178</v>
      </c>
      <c r="BY284" s="9">
        <v>0</v>
      </c>
      <c r="BZ284" s="9">
        <v>13730</v>
      </c>
      <c r="CA284" s="9">
        <v>0</v>
      </c>
      <c r="CB284" s="9">
        <v>13730</v>
      </c>
      <c r="CC284" s="9">
        <v>0</v>
      </c>
      <c r="CD284" s="9">
        <v>13730</v>
      </c>
      <c r="CE284" s="9">
        <v>150</v>
      </c>
      <c r="CF284" s="9">
        <v>0</v>
      </c>
      <c r="CG284" s="9">
        <v>150</v>
      </c>
      <c r="CH284" s="9">
        <v>2321851.75</v>
      </c>
      <c r="CI284" s="9">
        <v>413273.08</v>
      </c>
      <c r="CJ284" s="9">
        <v>0</v>
      </c>
      <c r="CK284" s="9">
        <v>2735124.83</v>
      </c>
      <c r="CL284" s="9">
        <v>18234.17</v>
      </c>
      <c r="CM284" s="9"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9">
        <v>0</v>
      </c>
      <c r="DB284" s="9">
        <v>15453.73</v>
      </c>
      <c r="DC284" s="9">
        <v>0</v>
      </c>
      <c r="DD284" s="9">
        <v>0</v>
      </c>
      <c r="DE284" s="9">
        <v>0</v>
      </c>
      <c r="DF284" s="9">
        <v>15453.73</v>
      </c>
      <c r="DG284" s="9">
        <v>13908.357</v>
      </c>
      <c r="DH284" s="9">
        <v>0</v>
      </c>
      <c r="DI284" s="9">
        <v>13908.357</v>
      </c>
      <c r="DJ284" s="9">
        <v>13908</v>
      </c>
      <c r="DK284" s="9">
        <v>13908</v>
      </c>
      <c r="DL284" s="9">
        <v>0</v>
      </c>
      <c r="DM284" s="9">
        <v>-178</v>
      </c>
      <c r="DN284" s="9">
        <v>0</v>
      </c>
      <c r="DO284" s="9">
        <v>13730</v>
      </c>
      <c r="DP284">
        <v>4330</v>
      </c>
      <c r="DQ284">
        <f t="shared" si="4"/>
        <v>0</v>
      </c>
    </row>
    <row r="285" spans="1:121" ht="15">
      <c r="A285" s="9">
        <v>4347</v>
      </c>
      <c r="B285" s="9" t="s">
        <v>438</v>
      </c>
      <c r="C285" s="9">
        <v>844</v>
      </c>
      <c r="D285" s="9">
        <v>839</v>
      </c>
      <c r="E285" s="9">
        <v>1683</v>
      </c>
      <c r="F285" s="9">
        <v>842</v>
      </c>
      <c r="G285" s="9">
        <v>8</v>
      </c>
      <c r="H285" s="9">
        <v>0</v>
      </c>
      <c r="I285" s="9">
        <v>850</v>
      </c>
      <c r="J285" s="9">
        <v>9545926.37</v>
      </c>
      <c r="K285" s="9">
        <v>5249524.16</v>
      </c>
      <c r="L285" s="9">
        <v>3293769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1002633.21</v>
      </c>
      <c r="S285" s="9">
        <v>9542968.11</v>
      </c>
      <c r="T285" s="9">
        <v>0</v>
      </c>
      <c r="U285" s="9">
        <v>0</v>
      </c>
      <c r="V285" s="9">
        <v>0</v>
      </c>
      <c r="W285" s="9">
        <v>9542968.11</v>
      </c>
      <c r="X285" s="9">
        <v>1002633.21</v>
      </c>
      <c r="Y285" s="9">
        <v>0</v>
      </c>
      <c r="Z285" s="9">
        <v>8540334.9</v>
      </c>
      <c r="AA285" s="9">
        <v>1215874.36</v>
      </c>
      <c r="AB285" s="9">
        <v>0</v>
      </c>
      <c r="AC285" s="9">
        <v>18352</v>
      </c>
      <c r="AD285" s="9">
        <v>0</v>
      </c>
      <c r="AE285" s="9">
        <v>1197440.79</v>
      </c>
      <c r="AF285" s="9">
        <v>81.57</v>
      </c>
      <c r="AG285" s="9">
        <v>1215793.05</v>
      </c>
      <c r="AH285" s="9">
        <v>0</v>
      </c>
      <c r="AI285" s="9">
        <v>1197440.79</v>
      </c>
      <c r="AJ285" s="9">
        <v>0</v>
      </c>
      <c r="AK285" s="9">
        <v>18270.69</v>
      </c>
      <c r="AL285" s="9">
        <v>8558605.59</v>
      </c>
      <c r="AM285" s="9">
        <v>0</v>
      </c>
      <c r="AN285" s="9">
        <v>0</v>
      </c>
      <c r="AO285" s="9">
        <v>8558605.59</v>
      </c>
      <c r="AP285" s="9">
        <v>8558605.59</v>
      </c>
      <c r="AQ285" s="9">
        <v>1000</v>
      </c>
      <c r="AR285" s="9">
        <v>850000</v>
      </c>
      <c r="AS285" s="9">
        <v>850000</v>
      </c>
      <c r="AT285" s="9">
        <v>9498</v>
      </c>
      <c r="AU285" s="9">
        <v>8073300</v>
      </c>
      <c r="AV285" s="9">
        <v>7223300</v>
      </c>
      <c r="AW285" s="9">
        <v>485305.58999999985</v>
      </c>
      <c r="AX285" s="9">
        <v>739063</v>
      </c>
      <c r="AY285" s="9">
        <v>628203457</v>
      </c>
      <c r="AZ285" s="9">
        <v>1930000</v>
      </c>
      <c r="BA285" s="9">
        <v>1640500000</v>
      </c>
      <c r="BB285" s="9">
        <v>0.00051813</v>
      </c>
      <c r="BC285" s="9">
        <v>1012296543</v>
      </c>
      <c r="BD285" s="9">
        <v>524501.21</v>
      </c>
      <c r="BE285" s="9">
        <v>968209</v>
      </c>
      <c r="BF285" s="9">
        <v>822977650</v>
      </c>
      <c r="BG285" s="9">
        <v>0.00877703</v>
      </c>
      <c r="BH285" s="9">
        <v>194774193</v>
      </c>
      <c r="BI285" s="9">
        <v>1709538.94</v>
      </c>
      <c r="BJ285" s="9">
        <v>564023</v>
      </c>
      <c r="BK285" s="9">
        <v>479419550</v>
      </c>
      <c r="BL285" s="9">
        <v>0.00101228</v>
      </c>
      <c r="BM285" s="9">
        <v>-148783907</v>
      </c>
      <c r="BN285" s="9">
        <v>-150610.97</v>
      </c>
      <c r="BO285" s="9">
        <v>2083429</v>
      </c>
      <c r="BP285" s="9">
        <v>0</v>
      </c>
      <c r="BQ285" s="9">
        <v>0</v>
      </c>
      <c r="BR285" s="9">
        <v>-26714</v>
      </c>
      <c r="BS285" s="9">
        <v>5844</v>
      </c>
      <c r="BT285" s="9">
        <v>0</v>
      </c>
      <c r="BU285" s="9">
        <v>2062559</v>
      </c>
      <c r="BV285" s="9">
        <v>925283</v>
      </c>
      <c r="BW285" s="9">
        <v>0</v>
      </c>
      <c r="BX285" s="9">
        <v>-11864</v>
      </c>
      <c r="BY285" s="9">
        <v>0</v>
      </c>
      <c r="BZ285" s="9">
        <v>913419</v>
      </c>
      <c r="CA285" s="9">
        <v>-72</v>
      </c>
      <c r="CB285" s="9">
        <v>2975906</v>
      </c>
      <c r="CC285" s="9">
        <v>-4</v>
      </c>
      <c r="CD285" s="9">
        <v>2975902</v>
      </c>
      <c r="CE285" s="9">
        <v>850</v>
      </c>
      <c r="CF285" s="9">
        <v>0</v>
      </c>
      <c r="CG285" s="9">
        <v>850</v>
      </c>
      <c r="CH285" s="9">
        <v>8540334.9</v>
      </c>
      <c r="CI285" s="9">
        <v>18270.69</v>
      </c>
      <c r="CJ285" s="9">
        <v>0</v>
      </c>
      <c r="CK285" s="9">
        <v>8558605.59</v>
      </c>
      <c r="CL285" s="9">
        <v>10068.95</v>
      </c>
      <c r="CM285" s="9">
        <v>0</v>
      </c>
      <c r="CN285" s="9">
        <v>0</v>
      </c>
      <c r="CO285" s="9">
        <v>0</v>
      </c>
      <c r="CP285" s="9">
        <v>0</v>
      </c>
      <c r="CQ285" s="9">
        <v>0</v>
      </c>
      <c r="CR285" s="9">
        <v>0</v>
      </c>
      <c r="CS285" s="9">
        <v>2451.09</v>
      </c>
      <c r="CT285" s="9">
        <v>0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9">
        <v>0</v>
      </c>
      <c r="DA285" s="9">
        <v>3343013.86</v>
      </c>
      <c r="DB285" s="9">
        <v>0</v>
      </c>
      <c r="DC285" s="9">
        <v>0</v>
      </c>
      <c r="DD285" s="9">
        <v>0</v>
      </c>
      <c r="DE285" s="9">
        <v>0</v>
      </c>
      <c r="DF285" s="9">
        <v>3343013.86</v>
      </c>
      <c r="DG285" s="9">
        <v>3008712.474</v>
      </c>
      <c r="DH285" s="9">
        <v>0</v>
      </c>
      <c r="DI285" s="9">
        <v>3008712.474</v>
      </c>
      <c r="DJ285" s="9">
        <v>925283</v>
      </c>
      <c r="DK285" s="9">
        <v>925283</v>
      </c>
      <c r="DL285" s="9">
        <v>0</v>
      </c>
      <c r="DM285" s="9">
        <v>-11864</v>
      </c>
      <c r="DN285" s="9">
        <v>0</v>
      </c>
      <c r="DO285" s="9">
        <v>913419</v>
      </c>
      <c r="DP285">
        <v>4347</v>
      </c>
      <c r="DQ285">
        <f t="shared" si="4"/>
        <v>0</v>
      </c>
    </row>
    <row r="286" spans="1:121" ht="15">
      <c r="A286" s="9">
        <v>4368</v>
      </c>
      <c r="B286" s="9" t="s">
        <v>439</v>
      </c>
      <c r="C286" s="9">
        <v>611</v>
      </c>
      <c r="D286" s="9">
        <v>613</v>
      </c>
      <c r="E286" s="9">
        <v>1224</v>
      </c>
      <c r="F286" s="9">
        <v>612</v>
      </c>
      <c r="G286" s="9">
        <v>6</v>
      </c>
      <c r="H286" s="9">
        <v>0</v>
      </c>
      <c r="I286" s="9">
        <v>618</v>
      </c>
      <c r="J286" s="9">
        <v>8006988.83</v>
      </c>
      <c r="K286" s="9">
        <v>3077538.27</v>
      </c>
      <c r="L286" s="9">
        <v>3891633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1037817.56</v>
      </c>
      <c r="S286" s="9">
        <v>7979799.43</v>
      </c>
      <c r="T286" s="9">
        <v>161343.92</v>
      </c>
      <c r="U286" s="9">
        <v>0</v>
      </c>
      <c r="V286" s="9">
        <v>167.28</v>
      </c>
      <c r="W286" s="9">
        <v>7818288.23</v>
      </c>
      <c r="X286" s="9">
        <v>1037817.56</v>
      </c>
      <c r="Y286" s="9">
        <v>0</v>
      </c>
      <c r="Z286" s="9">
        <v>6780470.67</v>
      </c>
      <c r="AA286" s="9">
        <v>648093.69</v>
      </c>
      <c r="AB286" s="9">
        <v>161343.92</v>
      </c>
      <c r="AC286" s="9">
        <v>486699.84</v>
      </c>
      <c r="AD286" s="9">
        <v>0</v>
      </c>
      <c r="AE286" s="9">
        <v>0</v>
      </c>
      <c r="AF286" s="9">
        <v>49.93</v>
      </c>
      <c r="AG286" s="9">
        <v>648043.76</v>
      </c>
      <c r="AH286" s="9">
        <v>0</v>
      </c>
      <c r="AI286" s="9">
        <v>0</v>
      </c>
      <c r="AJ286" s="9">
        <v>0</v>
      </c>
      <c r="AK286" s="9">
        <v>647993.83</v>
      </c>
      <c r="AL286" s="9">
        <v>7428464.5</v>
      </c>
      <c r="AM286" s="9">
        <v>0</v>
      </c>
      <c r="AN286" s="9">
        <v>0</v>
      </c>
      <c r="AO286" s="9">
        <v>7428464.5</v>
      </c>
      <c r="AP286" s="9">
        <v>7428464.5</v>
      </c>
      <c r="AQ286" s="9">
        <v>1000</v>
      </c>
      <c r="AR286" s="9">
        <v>618000</v>
      </c>
      <c r="AS286" s="9">
        <v>618000</v>
      </c>
      <c r="AT286" s="9">
        <v>9498</v>
      </c>
      <c r="AU286" s="9">
        <v>5869764</v>
      </c>
      <c r="AV286" s="9">
        <v>5251764</v>
      </c>
      <c r="AW286" s="9">
        <v>1558700.5</v>
      </c>
      <c r="AX286" s="9">
        <v>516160</v>
      </c>
      <c r="AY286" s="9">
        <v>318986837</v>
      </c>
      <c r="AZ286" s="9">
        <v>1930000</v>
      </c>
      <c r="BA286" s="9">
        <v>1192740000</v>
      </c>
      <c r="BB286" s="9">
        <v>0.00051813</v>
      </c>
      <c r="BC286" s="9">
        <v>873753163</v>
      </c>
      <c r="BD286" s="9">
        <v>452717.73</v>
      </c>
      <c r="BE286" s="9">
        <v>968209</v>
      </c>
      <c r="BF286" s="9">
        <v>598353162</v>
      </c>
      <c r="BG286" s="9">
        <v>0.00877703</v>
      </c>
      <c r="BH286" s="9">
        <v>279366325</v>
      </c>
      <c r="BI286" s="9">
        <v>2452006.62</v>
      </c>
      <c r="BJ286" s="9">
        <v>564023</v>
      </c>
      <c r="BK286" s="9">
        <v>348566214</v>
      </c>
      <c r="BL286" s="9">
        <v>0.00447175</v>
      </c>
      <c r="BM286" s="9">
        <v>29579377</v>
      </c>
      <c r="BN286" s="9">
        <v>132271.58</v>
      </c>
      <c r="BO286" s="9">
        <v>3036996</v>
      </c>
      <c r="BP286" s="9">
        <v>0</v>
      </c>
      <c r="BQ286" s="9">
        <v>0</v>
      </c>
      <c r="BR286" s="9">
        <v>-38941</v>
      </c>
      <c r="BS286" s="9">
        <v>-15</v>
      </c>
      <c r="BT286" s="9">
        <v>0</v>
      </c>
      <c r="BU286" s="9">
        <v>2998040</v>
      </c>
      <c r="BV286" s="9">
        <v>511705</v>
      </c>
      <c r="BW286" s="9">
        <v>0</v>
      </c>
      <c r="BX286" s="9">
        <v>-6561</v>
      </c>
      <c r="BY286" s="9">
        <v>0</v>
      </c>
      <c r="BZ286" s="9">
        <v>505144</v>
      </c>
      <c r="CA286" s="9">
        <v>0</v>
      </c>
      <c r="CB286" s="9">
        <v>3503184</v>
      </c>
      <c r="CC286" s="9">
        <v>0</v>
      </c>
      <c r="CD286" s="9">
        <v>3503184</v>
      </c>
      <c r="CE286" s="9">
        <v>618</v>
      </c>
      <c r="CF286" s="9">
        <v>0</v>
      </c>
      <c r="CG286" s="9">
        <v>618</v>
      </c>
      <c r="CH286" s="9">
        <v>6780470.67</v>
      </c>
      <c r="CI286" s="9">
        <v>647993.83</v>
      </c>
      <c r="CJ286" s="9">
        <v>0</v>
      </c>
      <c r="CK286" s="9">
        <v>7428464.5</v>
      </c>
      <c r="CL286" s="9">
        <v>12020.17</v>
      </c>
      <c r="CM286" s="9">
        <v>0</v>
      </c>
      <c r="CN286" s="9">
        <v>0</v>
      </c>
      <c r="CO286" s="9">
        <v>0</v>
      </c>
      <c r="CP286" s="9">
        <v>0</v>
      </c>
      <c r="CQ286" s="9">
        <v>0</v>
      </c>
      <c r="CR286" s="9">
        <v>0</v>
      </c>
      <c r="CS286" s="9">
        <v>4914.23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9">
        <v>3943000.86</v>
      </c>
      <c r="DB286" s="9">
        <v>0</v>
      </c>
      <c r="DC286" s="9">
        <v>0</v>
      </c>
      <c r="DD286" s="9">
        <v>0</v>
      </c>
      <c r="DE286" s="9">
        <v>0</v>
      </c>
      <c r="DF286" s="9">
        <v>3943000.86</v>
      </c>
      <c r="DG286" s="9">
        <v>3548700.7739999997</v>
      </c>
      <c r="DH286" s="9">
        <v>0</v>
      </c>
      <c r="DI286" s="9">
        <v>3548700.7739999997</v>
      </c>
      <c r="DJ286" s="9">
        <v>511705</v>
      </c>
      <c r="DK286" s="9">
        <v>511705</v>
      </c>
      <c r="DL286" s="9">
        <v>0</v>
      </c>
      <c r="DM286" s="9">
        <v>-6561</v>
      </c>
      <c r="DN286" s="9">
        <v>0</v>
      </c>
      <c r="DO286" s="9">
        <v>505144</v>
      </c>
      <c r="DP286">
        <v>4368</v>
      </c>
      <c r="DQ286">
        <f t="shared" si="4"/>
        <v>0</v>
      </c>
    </row>
    <row r="287" spans="1:121" ht="15">
      <c r="A287" s="9">
        <v>4389</v>
      </c>
      <c r="B287" s="9" t="s">
        <v>440</v>
      </c>
      <c r="C287" s="9">
        <v>1399</v>
      </c>
      <c r="D287" s="9">
        <v>1393</v>
      </c>
      <c r="E287" s="9">
        <v>2792</v>
      </c>
      <c r="F287" s="9">
        <v>1396</v>
      </c>
      <c r="G287" s="9">
        <v>23</v>
      </c>
      <c r="H287" s="9">
        <v>0</v>
      </c>
      <c r="I287" s="9">
        <v>1419</v>
      </c>
      <c r="J287" s="9">
        <v>16273870.68</v>
      </c>
      <c r="K287" s="9">
        <v>6876498.72</v>
      </c>
      <c r="L287" s="9">
        <v>7923833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1473538.96</v>
      </c>
      <c r="S287" s="9">
        <v>16398779.85</v>
      </c>
      <c r="T287" s="9">
        <v>124523.1</v>
      </c>
      <c r="U287" s="9">
        <v>0</v>
      </c>
      <c r="V287" s="9">
        <v>1008.3</v>
      </c>
      <c r="W287" s="9">
        <v>16273248.45</v>
      </c>
      <c r="X287" s="9">
        <v>1473538.96</v>
      </c>
      <c r="Y287" s="9">
        <v>0</v>
      </c>
      <c r="Z287" s="9">
        <v>14799709.49</v>
      </c>
      <c r="AA287" s="9">
        <v>8597558.88</v>
      </c>
      <c r="AB287" s="9">
        <v>124523.1</v>
      </c>
      <c r="AC287" s="9">
        <v>1273603</v>
      </c>
      <c r="AD287" s="9">
        <v>0</v>
      </c>
      <c r="AE287" s="9">
        <v>7199428.6</v>
      </c>
      <c r="AF287" s="9">
        <v>4.18</v>
      </c>
      <c r="AG287" s="9">
        <v>8593475.67</v>
      </c>
      <c r="AH287" s="9">
        <v>0</v>
      </c>
      <c r="AI287" s="9">
        <v>7195000</v>
      </c>
      <c r="AJ287" s="9">
        <v>0</v>
      </c>
      <c r="AK287" s="9">
        <v>1398471.49</v>
      </c>
      <c r="AL287" s="9">
        <v>16198180.98</v>
      </c>
      <c r="AM287" s="9">
        <v>0</v>
      </c>
      <c r="AN287" s="9">
        <v>0</v>
      </c>
      <c r="AO287" s="9">
        <v>16198180.98</v>
      </c>
      <c r="AP287" s="9">
        <v>16198180.98</v>
      </c>
      <c r="AQ287" s="9">
        <v>1000</v>
      </c>
      <c r="AR287" s="9">
        <v>1419000</v>
      </c>
      <c r="AS287" s="9">
        <v>1419000</v>
      </c>
      <c r="AT287" s="9">
        <v>9498</v>
      </c>
      <c r="AU287" s="9">
        <v>13477662</v>
      </c>
      <c r="AV287" s="9">
        <v>12058662</v>
      </c>
      <c r="AW287" s="9">
        <v>2720518.9800000004</v>
      </c>
      <c r="AX287" s="9">
        <v>514875</v>
      </c>
      <c r="AY287" s="9">
        <v>730607229</v>
      </c>
      <c r="AZ287" s="9">
        <v>1930000</v>
      </c>
      <c r="BA287" s="9">
        <v>2738670000</v>
      </c>
      <c r="BB287" s="9">
        <v>0.00051813</v>
      </c>
      <c r="BC287" s="9">
        <v>2008062771</v>
      </c>
      <c r="BD287" s="9">
        <v>1040437.56</v>
      </c>
      <c r="BE287" s="9">
        <v>968209</v>
      </c>
      <c r="BF287" s="9">
        <v>1373888571</v>
      </c>
      <c r="BG287" s="9">
        <v>0.00877703</v>
      </c>
      <c r="BH287" s="9">
        <v>643281342</v>
      </c>
      <c r="BI287" s="9">
        <v>5646099.64</v>
      </c>
      <c r="BJ287" s="9">
        <v>564023</v>
      </c>
      <c r="BK287" s="9">
        <v>800348637</v>
      </c>
      <c r="BL287" s="9">
        <v>0.00339917</v>
      </c>
      <c r="BM287" s="9">
        <v>69741408</v>
      </c>
      <c r="BN287" s="9">
        <v>237062.9</v>
      </c>
      <c r="BO287" s="9">
        <v>6923600</v>
      </c>
      <c r="BP287" s="9">
        <v>0</v>
      </c>
      <c r="BQ287" s="9">
        <v>0</v>
      </c>
      <c r="BR287" s="9">
        <v>-88776</v>
      </c>
      <c r="BS287" s="9">
        <v>-35</v>
      </c>
      <c r="BT287" s="9">
        <v>0</v>
      </c>
      <c r="BU287" s="9">
        <v>6834789</v>
      </c>
      <c r="BV287" s="9">
        <v>301963</v>
      </c>
      <c r="BW287" s="9">
        <v>0</v>
      </c>
      <c r="BX287" s="9">
        <v>-3872</v>
      </c>
      <c r="BY287" s="9">
        <v>0</v>
      </c>
      <c r="BZ287" s="9">
        <v>298091</v>
      </c>
      <c r="CA287" s="9">
        <v>0</v>
      </c>
      <c r="CB287" s="9">
        <v>7132880</v>
      </c>
      <c r="CC287" s="9">
        <v>0</v>
      </c>
      <c r="CD287" s="9">
        <v>7132880</v>
      </c>
      <c r="CE287" s="9">
        <v>1419</v>
      </c>
      <c r="CF287" s="9">
        <v>0</v>
      </c>
      <c r="CG287" s="9">
        <v>1419</v>
      </c>
      <c r="CH287" s="9">
        <v>14799709.49</v>
      </c>
      <c r="CI287" s="9">
        <v>1398471.49</v>
      </c>
      <c r="CJ287" s="9">
        <v>0</v>
      </c>
      <c r="CK287" s="9">
        <v>16198180.98</v>
      </c>
      <c r="CL287" s="9">
        <v>11415.21</v>
      </c>
      <c r="CM287" s="9">
        <v>0</v>
      </c>
      <c r="CN287" s="9">
        <v>0</v>
      </c>
      <c r="CO287" s="9">
        <v>0</v>
      </c>
      <c r="CP287" s="9">
        <v>0</v>
      </c>
      <c r="CQ287" s="9">
        <v>0</v>
      </c>
      <c r="CR287" s="9">
        <v>0</v>
      </c>
      <c r="CS287" s="9">
        <v>4879.21</v>
      </c>
      <c r="CT287" s="9">
        <v>0</v>
      </c>
      <c r="CU287" s="9">
        <v>0</v>
      </c>
      <c r="CV287" s="9">
        <v>0</v>
      </c>
      <c r="CW287" s="9">
        <v>0</v>
      </c>
      <c r="CX287" s="9">
        <v>0</v>
      </c>
      <c r="CY287" s="9">
        <v>0</v>
      </c>
      <c r="CZ287" s="9">
        <v>0</v>
      </c>
      <c r="DA287" s="9">
        <v>8028403.1</v>
      </c>
      <c r="DB287" s="9">
        <v>0</v>
      </c>
      <c r="DC287" s="9">
        <v>0</v>
      </c>
      <c r="DD287" s="9">
        <v>0</v>
      </c>
      <c r="DE287" s="9">
        <v>0</v>
      </c>
      <c r="DF287" s="9">
        <v>8028403.1</v>
      </c>
      <c r="DG287" s="9">
        <v>7225562.79</v>
      </c>
      <c r="DH287" s="9">
        <v>0</v>
      </c>
      <c r="DI287" s="9">
        <v>7225562.79</v>
      </c>
      <c r="DJ287" s="9">
        <v>301963</v>
      </c>
      <c r="DK287" s="9">
        <v>301963</v>
      </c>
      <c r="DL287" s="9">
        <v>0</v>
      </c>
      <c r="DM287" s="9">
        <v>-3872</v>
      </c>
      <c r="DN287" s="9">
        <v>0</v>
      </c>
      <c r="DO287" s="9">
        <v>298091</v>
      </c>
      <c r="DP287">
        <v>4389</v>
      </c>
      <c r="DQ287">
        <f t="shared" si="4"/>
        <v>0</v>
      </c>
    </row>
    <row r="288" spans="1:121" ht="15">
      <c r="A288" s="9">
        <v>4459</v>
      </c>
      <c r="B288" s="9" t="s">
        <v>441</v>
      </c>
      <c r="C288" s="9">
        <v>280</v>
      </c>
      <c r="D288" s="9">
        <v>280</v>
      </c>
      <c r="E288" s="9">
        <v>560</v>
      </c>
      <c r="F288" s="9">
        <v>280</v>
      </c>
      <c r="G288" s="9">
        <v>9</v>
      </c>
      <c r="H288" s="9">
        <v>0</v>
      </c>
      <c r="I288" s="9">
        <v>289</v>
      </c>
      <c r="J288" s="9">
        <v>3461190.28</v>
      </c>
      <c r="K288" s="9">
        <v>1188455.05</v>
      </c>
      <c r="L288" s="9">
        <v>1854962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417773.23</v>
      </c>
      <c r="S288" s="9">
        <v>3235250.27</v>
      </c>
      <c r="T288" s="9">
        <v>0</v>
      </c>
      <c r="U288" s="9">
        <v>0</v>
      </c>
      <c r="V288" s="9">
        <v>0</v>
      </c>
      <c r="W288" s="9">
        <v>3235250.27</v>
      </c>
      <c r="X288" s="9">
        <v>417773.23</v>
      </c>
      <c r="Y288" s="9">
        <v>0</v>
      </c>
      <c r="Z288" s="9">
        <v>2817477.04</v>
      </c>
      <c r="AA288" s="9">
        <v>254646.47</v>
      </c>
      <c r="AB288" s="9">
        <v>0</v>
      </c>
      <c r="AC288" s="9">
        <v>254474</v>
      </c>
      <c r="AD288" s="9">
        <v>0</v>
      </c>
      <c r="AE288" s="9">
        <v>0</v>
      </c>
      <c r="AF288" s="9">
        <v>172.47</v>
      </c>
      <c r="AG288" s="9">
        <v>258269.27</v>
      </c>
      <c r="AH288" s="9">
        <v>0</v>
      </c>
      <c r="AI288" s="9">
        <v>0</v>
      </c>
      <c r="AJ288" s="9">
        <v>0</v>
      </c>
      <c r="AK288" s="9">
        <v>258096.8</v>
      </c>
      <c r="AL288" s="9">
        <v>3075573.84</v>
      </c>
      <c r="AM288" s="9">
        <v>0</v>
      </c>
      <c r="AN288" s="9">
        <v>0</v>
      </c>
      <c r="AO288" s="9">
        <v>3075573.84</v>
      </c>
      <c r="AP288" s="9">
        <v>3075573.84</v>
      </c>
      <c r="AQ288" s="9">
        <v>1000</v>
      </c>
      <c r="AR288" s="9">
        <v>289000</v>
      </c>
      <c r="AS288" s="9">
        <v>289000</v>
      </c>
      <c r="AT288" s="9">
        <v>9498</v>
      </c>
      <c r="AU288" s="9">
        <v>2744922</v>
      </c>
      <c r="AV288" s="9">
        <v>2455922</v>
      </c>
      <c r="AW288" s="9">
        <v>330651.83999999985</v>
      </c>
      <c r="AX288" s="9">
        <v>441816</v>
      </c>
      <c r="AY288" s="9">
        <v>127684851</v>
      </c>
      <c r="AZ288" s="9">
        <v>1930000</v>
      </c>
      <c r="BA288" s="9">
        <v>557770000</v>
      </c>
      <c r="BB288" s="9">
        <v>0.00051813</v>
      </c>
      <c r="BC288" s="9">
        <v>430085149</v>
      </c>
      <c r="BD288" s="9">
        <v>222840.02</v>
      </c>
      <c r="BE288" s="9">
        <v>968209</v>
      </c>
      <c r="BF288" s="9">
        <v>279812401</v>
      </c>
      <c r="BG288" s="9">
        <v>0.00877703</v>
      </c>
      <c r="BH288" s="9">
        <v>152127550</v>
      </c>
      <c r="BI288" s="9">
        <v>1335228.07</v>
      </c>
      <c r="BJ288" s="9">
        <v>564023</v>
      </c>
      <c r="BK288" s="9">
        <v>163002647</v>
      </c>
      <c r="BL288" s="9">
        <v>0.00202851</v>
      </c>
      <c r="BM288" s="9">
        <v>35317796</v>
      </c>
      <c r="BN288" s="9">
        <v>71642.5</v>
      </c>
      <c r="BO288" s="9">
        <v>1629711</v>
      </c>
      <c r="BP288" s="9">
        <v>0</v>
      </c>
      <c r="BQ288" s="9">
        <v>0</v>
      </c>
      <c r="BR288" s="9">
        <v>-20896</v>
      </c>
      <c r="BS288" s="9">
        <v>-6</v>
      </c>
      <c r="BT288" s="9">
        <v>0</v>
      </c>
      <c r="BU288" s="9">
        <v>1608809</v>
      </c>
      <c r="BV288" s="9">
        <v>61795</v>
      </c>
      <c r="BW288" s="9">
        <v>0</v>
      </c>
      <c r="BX288" s="9">
        <v>-792</v>
      </c>
      <c r="BY288" s="9">
        <v>0</v>
      </c>
      <c r="BZ288" s="9">
        <v>61003</v>
      </c>
      <c r="CA288" s="9">
        <v>0</v>
      </c>
      <c r="CB288" s="9">
        <v>1669812</v>
      </c>
      <c r="CC288" s="9">
        <v>0</v>
      </c>
      <c r="CD288" s="9">
        <v>1669812</v>
      </c>
      <c r="CE288" s="9">
        <v>289</v>
      </c>
      <c r="CF288" s="9">
        <v>0</v>
      </c>
      <c r="CG288" s="9">
        <v>289</v>
      </c>
      <c r="CH288" s="9">
        <v>2817477.04</v>
      </c>
      <c r="CI288" s="9">
        <v>258096.8</v>
      </c>
      <c r="CJ288" s="9">
        <v>0</v>
      </c>
      <c r="CK288" s="9">
        <v>3075573.84</v>
      </c>
      <c r="CL288" s="9">
        <v>10642.12</v>
      </c>
      <c r="CM288" s="9">
        <v>0</v>
      </c>
      <c r="CN288" s="9">
        <v>0</v>
      </c>
      <c r="CO288" s="9">
        <v>0</v>
      </c>
      <c r="CP288" s="9">
        <v>0</v>
      </c>
      <c r="CQ288" s="9">
        <v>0</v>
      </c>
      <c r="CR288" s="9">
        <v>0</v>
      </c>
      <c r="CS288" s="9">
        <v>5639.14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9">
        <v>0</v>
      </c>
      <c r="DA288" s="9">
        <v>1879450.96</v>
      </c>
      <c r="DB288" s="9">
        <v>0</v>
      </c>
      <c r="DC288" s="9">
        <v>0</v>
      </c>
      <c r="DD288" s="9">
        <v>0</v>
      </c>
      <c r="DE288" s="9">
        <v>0</v>
      </c>
      <c r="DF288" s="9">
        <v>1879450.96</v>
      </c>
      <c r="DG288" s="9">
        <v>1691505.864</v>
      </c>
      <c r="DH288" s="9">
        <v>0</v>
      </c>
      <c r="DI288" s="9">
        <v>1691505.864</v>
      </c>
      <c r="DJ288" s="9">
        <v>61795</v>
      </c>
      <c r="DK288" s="9">
        <v>61795</v>
      </c>
      <c r="DL288" s="9">
        <v>0</v>
      </c>
      <c r="DM288" s="9">
        <v>-792</v>
      </c>
      <c r="DN288" s="9">
        <v>0</v>
      </c>
      <c r="DO288" s="9">
        <v>61003</v>
      </c>
      <c r="DP288">
        <v>4459</v>
      </c>
      <c r="DQ288">
        <f t="shared" si="4"/>
        <v>0</v>
      </c>
    </row>
    <row r="289" spans="1:121" ht="15">
      <c r="A289" s="9">
        <v>4473</v>
      </c>
      <c r="B289" s="9" t="s">
        <v>442</v>
      </c>
      <c r="C289" s="9">
        <v>2292</v>
      </c>
      <c r="D289" s="9">
        <v>2276</v>
      </c>
      <c r="E289" s="9">
        <v>4568</v>
      </c>
      <c r="F289" s="9">
        <v>2284</v>
      </c>
      <c r="G289" s="9">
        <v>114</v>
      </c>
      <c r="H289" s="9">
        <v>1</v>
      </c>
      <c r="I289" s="9">
        <v>2399</v>
      </c>
      <c r="J289" s="9">
        <v>24146917.5</v>
      </c>
      <c r="K289" s="9">
        <v>9981422.07</v>
      </c>
      <c r="L289" s="9">
        <v>12350494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1815001.43</v>
      </c>
      <c r="S289" s="9">
        <v>23376700.67</v>
      </c>
      <c r="T289" s="9">
        <v>0</v>
      </c>
      <c r="U289" s="9">
        <v>0</v>
      </c>
      <c r="V289" s="9">
        <v>1969.65</v>
      </c>
      <c r="W289" s="9">
        <v>23374731.02</v>
      </c>
      <c r="X289" s="9">
        <v>1815001.43</v>
      </c>
      <c r="Y289" s="9">
        <v>0</v>
      </c>
      <c r="Z289" s="9">
        <v>21559729.59</v>
      </c>
      <c r="AA289" s="9">
        <v>1538657.02</v>
      </c>
      <c r="AB289" s="9">
        <v>0</v>
      </c>
      <c r="AC289" s="9">
        <v>1537317</v>
      </c>
      <c r="AD289" s="9">
        <v>0</v>
      </c>
      <c r="AE289" s="9">
        <v>0</v>
      </c>
      <c r="AF289" s="9">
        <v>1340.02</v>
      </c>
      <c r="AG289" s="9">
        <v>1554802.3</v>
      </c>
      <c r="AH289" s="9">
        <v>0</v>
      </c>
      <c r="AI289" s="9">
        <v>0</v>
      </c>
      <c r="AJ289" s="9">
        <v>0</v>
      </c>
      <c r="AK289" s="9">
        <v>1553462.28</v>
      </c>
      <c r="AL289" s="9">
        <v>23113191.87</v>
      </c>
      <c r="AM289" s="9">
        <v>0</v>
      </c>
      <c r="AN289" s="9">
        <v>0</v>
      </c>
      <c r="AO289" s="9">
        <v>23113191.87</v>
      </c>
      <c r="AP289" s="9">
        <v>23113191.87</v>
      </c>
      <c r="AQ289" s="9">
        <v>1000</v>
      </c>
      <c r="AR289" s="9">
        <v>2399000</v>
      </c>
      <c r="AS289" s="9">
        <v>2399000</v>
      </c>
      <c r="AT289" s="9">
        <v>9498</v>
      </c>
      <c r="AU289" s="9">
        <v>22785702</v>
      </c>
      <c r="AV289" s="9">
        <v>20386702</v>
      </c>
      <c r="AW289" s="9">
        <v>327489.87000000104</v>
      </c>
      <c r="AX289" s="9">
        <v>555065</v>
      </c>
      <c r="AY289" s="9">
        <v>1331601160</v>
      </c>
      <c r="AZ289" s="9">
        <v>1930000</v>
      </c>
      <c r="BA289" s="9">
        <v>4630070000</v>
      </c>
      <c r="BB289" s="9">
        <v>0.00051813</v>
      </c>
      <c r="BC289" s="9">
        <v>3298468840</v>
      </c>
      <c r="BD289" s="9">
        <v>1709035.66</v>
      </c>
      <c r="BE289" s="9">
        <v>968209</v>
      </c>
      <c r="BF289" s="9">
        <v>2322733391</v>
      </c>
      <c r="BG289" s="9">
        <v>0.00877703</v>
      </c>
      <c r="BH289" s="9">
        <v>991132231</v>
      </c>
      <c r="BI289" s="9">
        <v>8699197.33</v>
      </c>
      <c r="BJ289" s="9">
        <v>564023</v>
      </c>
      <c r="BK289" s="9">
        <v>1353091177</v>
      </c>
      <c r="BL289" s="9">
        <v>0.00024203</v>
      </c>
      <c r="BM289" s="9">
        <v>21490017</v>
      </c>
      <c r="BN289" s="9">
        <v>5201.23</v>
      </c>
      <c r="BO289" s="9">
        <v>10413434</v>
      </c>
      <c r="BP289" s="9">
        <v>0</v>
      </c>
      <c r="BQ289" s="9">
        <v>0</v>
      </c>
      <c r="BR289" s="9">
        <v>-133523</v>
      </c>
      <c r="BS289" s="9">
        <v>-66</v>
      </c>
      <c r="BT289" s="9">
        <v>0</v>
      </c>
      <c r="BU289" s="9">
        <v>10279845</v>
      </c>
      <c r="BV289" s="9">
        <v>848632</v>
      </c>
      <c r="BW289" s="9">
        <v>0</v>
      </c>
      <c r="BX289" s="9">
        <v>-10881</v>
      </c>
      <c r="BY289" s="9">
        <v>0</v>
      </c>
      <c r="BZ289" s="9">
        <v>837751</v>
      </c>
      <c r="CA289" s="9">
        <v>1</v>
      </c>
      <c r="CB289" s="9">
        <v>11117597</v>
      </c>
      <c r="CC289" s="9">
        <v>0</v>
      </c>
      <c r="CD289" s="9">
        <v>11117597</v>
      </c>
      <c r="CE289" s="9">
        <v>2399</v>
      </c>
      <c r="CF289" s="9">
        <v>0</v>
      </c>
      <c r="CG289" s="9">
        <v>2399</v>
      </c>
      <c r="CH289" s="9">
        <v>21559729.59</v>
      </c>
      <c r="CI289" s="9">
        <v>1553462.28</v>
      </c>
      <c r="CJ289" s="9">
        <v>0</v>
      </c>
      <c r="CK289" s="9">
        <v>23113191.87</v>
      </c>
      <c r="CL289" s="9">
        <v>9634.51</v>
      </c>
      <c r="CM289" s="9">
        <v>0</v>
      </c>
      <c r="CN289" s="9">
        <v>0</v>
      </c>
      <c r="CO289" s="9">
        <v>0</v>
      </c>
      <c r="CP289" s="9">
        <v>0</v>
      </c>
      <c r="CQ289" s="9">
        <v>0</v>
      </c>
      <c r="CR289" s="9">
        <v>0</v>
      </c>
      <c r="CS289" s="9">
        <v>4340.74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9">
        <v>12513407.1</v>
      </c>
      <c r="DB289" s="9">
        <v>0</v>
      </c>
      <c r="DC289" s="9">
        <v>0</v>
      </c>
      <c r="DD289" s="9">
        <v>0</v>
      </c>
      <c r="DE289" s="9">
        <v>0</v>
      </c>
      <c r="DF289" s="9">
        <v>12513407.1</v>
      </c>
      <c r="DG289" s="9">
        <v>11262066.39</v>
      </c>
      <c r="DH289" s="9">
        <v>0</v>
      </c>
      <c r="DI289" s="9">
        <v>11262066.39</v>
      </c>
      <c r="DJ289" s="9">
        <v>848632</v>
      </c>
      <c r="DK289" s="9">
        <v>848632</v>
      </c>
      <c r="DL289" s="9">
        <v>0</v>
      </c>
      <c r="DM289" s="9">
        <v>-10881</v>
      </c>
      <c r="DN289" s="9">
        <v>0</v>
      </c>
      <c r="DO289" s="9">
        <v>837751</v>
      </c>
      <c r="DP289">
        <v>4473</v>
      </c>
      <c r="DQ289">
        <f t="shared" si="4"/>
        <v>0</v>
      </c>
    </row>
    <row r="290" spans="1:121" ht="15">
      <c r="A290" s="9">
        <v>4508</v>
      </c>
      <c r="B290" s="9" t="s">
        <v>443</v>
      </c>
      <c r="C290" s="9">
        <v>452</v>
      </c>
      <c r="D290" s="9">
        <v>442</v>
      </c>
      <c r="E290" s="9">
        <v>894</v>
      </c>
      <c r="F290" s="9">
        <v>447</v>
      </c>
      <c r="G290" s="9">
        <v>10</v>
      </c>
      <c r="H290" s="9">
        <v>0</v>
      </c>
      <c r="I290" s="9">
        <v>457</v>
      </c>
      <c r="J290" s="9">
        <v>5991212.2</v>
      </c>
      <c r="K290" s="9">
        <v>1920143.86</v>
      </c>
      <c r="L290" s="9">
        <v>3145992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925076.34</v>
      </c>
      <c r="S290" s="9">
        <v>5706060.54</v>
      </c>
      <c r="T290" s="9">
        <v>0</v>
      </c>
      <c r="U290" s="9">
        <v>0</v>
      </c>
      <c r="V290" s="9">
        <v>0</v>
      </c>
      <c r="W290" s="9">
        <v>5706060.54</v>
      </c>
      <c r="X290" s="9">
        <v>925076.34</v>
      </c>
      <c r="Y290" s="9">
        <v>0</v>
      </c>
      <c r="Z290" s="9">
        <v>4780984.2</v>
      </c>
      <c r="AA290" s="9">
        <v>80000</v>
      </c>
      <c r="AB290" s="9">
        <v>0</v>
      </c>
      <c r="AC290" s="9">
        <v>80000</v>
      </c>
      <c r="AD290" s="9">
        <v>0</v>
      </c>
      <c r="AE290" s="9">
        <v>0</v>
      </c>
      <c r="AF290" s="9">
        <v>0</v>
      </c>
      <c r="AG290" s="9">
        <v>192095.32</v>
      </c>
      <c r="AH290" s="9">
        <v>0</v>
      </c>
      <c r="AI290" s="9">
        <v>0</v>
      </c>
      <c r="AJ290" s="9">
        <v>0</v>
      </c>
      <c r="AK290" s="9">
        <v>192095.32</v>
      </c>
      <c r="AL290" s="9">
        <v>4973079.5200000005</v>
      </c>
      <c r="AM290" s="9">
        <v>0</v>
      </c>
      <c r="AN290" s="9">
        <v>0</v>
      </c>
      <c r="AO290" s="9">
        <v>4973079.5200000005</v>
      </c>
      <c r="AP290" s="9">
        <v>4973079.5200000005</v>
      </c>
      <c r="AQ290" s="9">
        <v>1000</v>
      </c>
      <c r="AR290" s="9">
        <v>457000</v>
      </c>
      <c r="AS290" s="9">
        <v>457000</v>
      </c>
      <c r="AT290" s="9">
        <v>9498</v>
      </c>
      <c r="AU290" s="9">
        <v>4340586</v>
      </c>
      <c r="AV290" s="9">
        <v>3883586</v>
      </c>
      <c r="AW290" s="9">
        <v>632493.5200000005</v>
      </c>
      <c r="AX290" s="9">
        <v>394003</v>
      </c>
      <c r="AY290" s="9">
        <v>180059455</v>
      </c>
      <c r="AZ290" s="9">
        <v>1930000</v>
      </c>
      <c r="BA290" s="9">
        <v>882010000</v>
      </c>
      <c r="BB290" s="9">
        <v>0.00051813</v>
      </c>
      <c r="BC290" s="9">
        <v>701950545</v>
      </c>
      <c r="BD290" s="9">
        <v>363701.64</v>
      </c>
      <c r="BE290" s="9">
        <v>968209</v>
      </c>
      <c r="BF290" s="9">
        <v>442471513</v>
      </c>
      <c r="BG290" s="9">
        <v>0.00877703</v>
      </c>
      <c r="BH290" s="9">
        <v>262412058</v>
      </c>
      <c r="BI290" s="9">
        <v>2303198.51</v>
      </c>
      <c r="BJ290" s="9">
        <v>564023</v>
      </c>
      <c r="BK290" s="9">
        <v>257758511</v>
      </c>
      <c r="BL290" s="9">
        <v>0.00245382</v>
      </c>
      <c r="BM290" s="9">
        <v>77699056</v>
      </c>
      <c r="BN290" s="9">
        <v>190659.5</v>
      </c>
      <c r="BO290" s="9">
        <v>2857560</v>
      </c>
      <c r="BP290" s="9">
        <v>0</v>
      </c>
      <c r="BQ290" s="9">
        <v>0</v>
      </c>
      <c r="BR290" s="9">
        <v>-36640</v>
      </c>
      <c r="BS290" s="9">
        <v>-9</v>
      </c>
      <c r="BT290" s="9">
        <v>0</v>
      </c>
      <c r="BU290" s="9">
        <v>2820911</v>
      </c>
      <c r="BV290" s="9">
        <v>11222</v>
      </c>
      <c r="BW290" s="9">
        <v>0</v>
      </c>
      <c r="BX290" s="9">
        <v>-144</v>
      </c>
      <c r="BY290" s="9">
        <v>0</v>
      </c>
      <c r="BZ290" s="9">
        <v>11078</v>
      </c>
      <c r="CA290" s="9">
        <v>0</v>
      </c>
      <c r="CB290" s="9">
        <v>2831989</v>
      </c>
      <c r="CC290" s="9">
        <v>0</v>
      </c>
      <c r="CD290" s="9">
        <v>2831989</v>
      </c>
      <c r="CE290" s="9">
        <v>457</v>
      </c>
      <c r="CF290" s="9">
        <v>0</v>
      </c>
      <c r="CG290" s="9">
        <v>457</v>
      </c>
      <c r="CH290" s="9">
        <v>4780984.2</v>
      </c>
      <c r="CI290" s="9">
        <v>192095.32</v>
      </c>
      <c r="CJ290" s="9">
        <v>0</v>
      </c>
      <c r="CK290" s="9">
        <v>4973079.5200000005</v>
      </c>
      <c r="CL290" s="9">
        <v>10882.01</v>
      </c>
      <c r="CM290" s="9">
        <v>0</v>
      </c>
      <c r="CN290" s="9">
        <v>0</v>
      </c>
      <c r="CO290" s="9">
        <v>0</v>
      </c>
      <c r="CP290" s="9">
        <v>0</v>
      </c>
      <c r="CQ290" s="9">
        <v>0</v>
      </c>
      <c r="CR290" s="9">
        <v>0</v>
      </c>
      <c r="CS290" s="9">
        <v>6252.87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9">
        <v>0</v>
      </c>
      <c r="DA290" s="9">
        <v>3187535.43</v>
      </c>
      <c r="DB290" s="9">
        <v>0</v>
      </c>
      <c r="DC290" s="9">
        <v>0</v>
      </c>
      <c r="DD290" s="9">
        <v>0</v>
      </c>
      <c r="DE290" s="9">
        <v>0</v>
      </c>
      <c r="DF290" s="9">
        <v>3187535.43</v>
      </c>
      <c r="DG290" s="9">
        <v>2868781.887</v>
      </c>
      <c r="DH290" s="9">
        <v>0</v>
      </c>
      <c r="DI290" s="9">
        <v>2868781.887</v>
      </c>
      <c r="DJ290" s="9">
        <v>11222</v>
      </c>
      <c r="DK290" s="9">
        <v>11222</v>
      </c>
      <c r="DL290" s="9">
        <v>0</v>
      </c>
      <c r="DM290" s="9">
        <v>-144</v>
      </c>
      <c r="DN290" s="9">
        <v>0</v>
      </c>
      <c r="DO290" s="9">
        <v>11078</v>
      </c>
      <c r="DP290">
        <v>4508</v>
      </c>
      <c r="DQ290">
        <f t="shared" si="4"/>
        <v>0</v>
      </c>
    </row>
    <row r="291" spans="1:121" ht="15">
      <c r="A291" s="9">
        <v>4515</v>
      </c>
      <c r="B291" s="9" t="s">
        <v>444</v>
      </c>
      <c r="C291" s="9">
        <v>2634</v>
      </c>
      <c r="D291" s="9">
        <v>2634</v>
      </c>
      <c r="E291" s="9">
        <v>5268</v>
      </c>
      <c r="F291" s="9">
        <v>2634</v>
      </c>
      <c r="G291" s="9">
        <v>130</v>
      </c>
      <c r="H291" s="9">
        <v>0</v>
      </c>
      <c r="I291" s="9">
        <v>2764</v>
      </c>
      <c r="J291" s="9">
        <v>29707086.06</v>
      </c>
      <c r="K291" s="9">
        <v>13606487.98</v>
      </c>
      <c r="L291" s="9">
        <v>14419932</v>
      </c>
      <c r="M291" s="9">
        <v>0</v>
      </c>
      <c r="N291" s="9">
        <v>0</v>
      </c>
      <c r="O291" s="9">
        <v>0</v>
      </c>
      <c r="P291" s="9">
        <v>0</v>
      </c>
      <c r="Q291" s="9">
        <v>0.01</v>
      </c>
      <c r="R291" s="9">
        <v>1680666.07</v>
      </c>
      <c r="S291" s="9">
        <v>29210946.82</v>
      </c>
      <c r="T291" s="9">
        <v>219640</v>
      </c>
      <c r="U291" s="9">
        <v>0</v>
      </c>
      <c r="V291" s="9">
        <v>1216.73</v>
      </c>
      <c r="W291" s="9">
        <v>28990090.09</v>
      </c>
      <c r="X291" s="9">
        <v>1680666.07</v>
      </c>
      <c r="Y291" s="9">
        <v>0</v>
      </c>
      <c r="Z291" s="9">
        <v>27309424.02</v>
      </c>
      <c r="AA291" s="9">
        <v>694680.35</v>
      </c>
      <c r="AB291" s="9">
        <v>219640</v>
      </c>
      <c r="AC291" s="9">
        <v>474864</v>
      </c>
      <c r="AD291" s="9">
        <v>0</v>
      </c>
      <c r="AE291" s="9">
        <v>0</v>
      </c>
      <c r="AF291" s="9">
        <v>176.35</v>
      </c>
      <c r="AG291" s="9">
        <v>702595</v>
      </c>
      <c r="AH291" s="9">
        <v>0</v>
      </c>
      <c r="AI291" s="9">
        <v>0</v>
      </c>
      <c r="AJ291" s="9">
        <v>0</v>
      </c>
      <c r="AK291" s="9">
        <v>702418.65</v>
      </c>
      <c r="AL291" s="9">
        <v>28011842.669999998</v>
      </c>
      <c r="AM291" s="9">
        <v>0</v>
      </c>
      <c r="AN291" s="9">
        <v>0</v>
      </c>
      <c r="AO291" s="9">
        <v>28011842.669999998</v>
      </c>
      <c r="AP291" s="9">
        <v>28011842.669999998</v>
      </c>
      <c r="AQ291" s="9">
        <v>1000</v>
      </c>
      <c r="AR291" s="9">
        <v>2764000</v>
      </c>
      <c r="AS291" s="9">
        <v>2764000</v>
      </c>
      <c r="AT291" s="9">
        <v>9498</v>
      </c>
      <c r="AU291" s="9">
        <v>26252472</v>
      </c>
      <c r="AV291" s="9">
        <v>23488472</v>
      </c>
      <c r="AW291" s="9">
        <v>1759370.669999998</v>
      </c>
      <c r="AX291" s="9">
        <v>550213</v>
      </c>
      <c r="AY291" s="9">
        <v>1520789692</v>
      </c>
      <c r="AZ291" s="9">
        <v>1930000</v>
      </c>
      <c r="BA291" s="9">
        <v>5334520000</v>
      </c>
      <c r="BB291" s="9">
        <v>0.00051813</v>
      </c>
      <c r="BC291" s="9">
        <v>3813730308</v>
      </c>
      <c r="BD291" s="9">
        <v>1976008.08</v>
      </c>
      <c r="BE291" s="9">
        <v>968209</v>
      </c>
      <c r="BF291" s="9">
        <v>2676129676</v>
      </c>
      <c r="BG291" s="9">
        <v>0.00877703</v>
      </c>
      <c r="BH291" s="9">
        <v>1155339984</v>
      </c>
      <c r="BI291" s="9">
        <v>10140453.7</v>
      </c>
      <c r="BJ291" s="9">
        <v>564023</v>
      </c>
      <c r="BK291" s="9">
        <v>1558959572</v>
      </c>
      <c r="BL291" s="9">
        <v>0.00112855</v>
      </c>
      <c r="BM291" s="9">
        <v>38169880</v>
      </c>
      <c r="BN291" s="9">
        <v>43076.62</v>
      </c>
      <c r="BO291" s="9">
        <v>12159538</v>
      </c>
      <c r="BP291" s="9">
        <v>0</v>
      </c>
      <c r="BQ291" s="9">
        <v>0</v>
      </c>
      <c r="BR291" s="9">
        <v>-155912</v>
      </c>
      <c r="BS291" s="9">
        <v>-76</v>
      </c>
      <c r="BT291" s="9">
        <v>0</v>
      </c>
      <c r="BU291" s="9">
        <v>12003550</v>
      </c>
      <c r="BV291" s="9">
        <v>989727</v>
      </c>
      <c r="BW291" s="9">
        <v>0</v>
      </c>
      <c r="BX291" s="9">
        <v>-12690</v>
      </c>
      <c r="BY291" s="9">
        <v>0</v>
      </c>
      <c r="BZ291" s="9">
        <v>977037</v>
      </c>
      <c r="CA291" s="9">
        <v>1</v>
      </c>
      <c r="CB291" s="9">
        <v>12980588</v>
      </c>
      <c r="CC291" s="9">
        <v>0</v>
      </c>
      <c r="CD291" s="9">
        <v>12980588</v>
      </c>
      <c r="CE291" s="9">
        <v>2764</v>
      </c>
      <c r="CF291" s="9">
        <v>0</v>
      </c>
      <c r="CG291" s="9">
        <v>2764</v>
      </c>
      <c r="CH291" s="9">
        <v>27309424.02</v>
      </c>
      <c r="CI291" s="9">
        <v>702418.65</v>
      </c>
      <c r="CJ291" s="9">
        <v>0</v>
      </c>
      <c r="CK291" s="9">
        <v>28011842.669999998</v>
      </c>
      <c r="CL291" s="9">
        <v>10134.53</v>
      </c>
      <c r="CM291" s="9">
        <v>0</v>
      </c>
      <c r="CN291" s="9">
        <v>0</v>
      </c>
      <c r="CO291" s="9">
        <v>0</v>
      </c>
      <c r="CP291" s="9">
        <v>0</v>
      </c>
      <c r="CQ291" s="9">
        <v>0</v>
      </c>
      <c r="CR291" s="9">
        <v>0</v>
      </c>
      <c r="CS291" s="9">
        <v>4399.25</v>
      </c>
      <c r="CT291" s="9">
        <v>0</v>
      </c>
      <c r="CU291" s="9">
        <v>0</v>
      </c>
      <c r="CV291" s="9">
        <v>0</v>
      </c>
      <c r="CW291" s="9">
        <v>0</v>
      </c>
      <c r="CX291" s="9">
        <v>0</v>
      </c>
      <c r="CY291" s="9">
        <v>0</v>
      </c>
      <c r="CZ291" s="9">
        <v>0</v>
      </c>
      <c r="DA291" s="9">
        <v>14620715.98</v>
      </c>
      <c r="DB291" s="9">
        <v>0</v>
      </c>
      <c r="DC291" s="9">
        <v>0</v>
      </c>
      <c r="DD291" s="9">
        <v>0</v>
      </c>
      <c r="DE291" s="9">
        <v>10421</v>
      </c>
      <c r="DF291" s="9">
        <v>14610294.98</v>
      </c>
      <c r="DG291" s="9">
        <v>13149265.482</v>
      </c>
      <c r="DH291" s="9">
        <v>0</v>
      </c>
      <c r="DI291" s="9">
        <v>13149265.482</v>
      </c>
      <c r="DJ291" s="9">
        <v>989727</v>
      </c>
      <c r="DK291" s="9">
        <v>989727</v>
      </c>
      <c r="DL291" s="9">
        <v>0</v>
      </c>
      <c r="DM291" s="9">
        <v>-12690</v>
      </c>
      <c r="DN291" s="9">
        <v>0</v>
      </c>
      <c r="DO291" s="9">
        <v>977037</v>
      </c>
      <c r="DP291">
        <v>4515</v>
      </c>
      <c r="DQ291">
        <f t="shared" si="4"/>
        <v>0</v>
      </c>
    </row>
    <row r="292" spans="1:121" ht="15">
      <c r="A292" s="9">
        <v>4501</v>
      </c>
      <c r="B292" s="9" t="s">
        <v>445</v>
      </c>
      <c r="C292" s="9">
        <v>2453</v>
      </c>
      <c r="D292" s="9">
        <v>2445</v>
      </c>
      <c r="E292" s="9">
        <v>4898</v>
      </c>
      <c r="F292" s="9">
        <v>2449</v>
      </c>
      <c r="G292" s="9">
        <v>51</v>
      </c>
      <c r="H292" s="9">
        <v>0</v>
      </c>
      <c r="I292" s="9">
        <v>2500</v>
      </c>
      <c r="J292" s="9">
        <v>27865899.2</v>
      </c>
      <c r="K292" s="9">
        <v>11905527.67</v>
      </c>
      <c r="L292" s="9">
        <v>13516834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2443537.53</v>
      </c>
      <c r="S292" s="9">
        <v>27895214.77</v>
      </c>
      <c r="T292" s="9">
        <v>0</v>
      </c>
      <c r="U292" s="9">
        <v>0</v>
      </c>
      <c r="V292" s="9">
        <v>4428.66</v>
      </c>
      <c r="W292" s="9">
        <v>27890786.11</v>
      </c>
      <c r="X292" s="9">
        <v>2443537.53</v>
      </c>
      <c r="Y292" s="9">
        <v>0</v>
      </c>
      <c r="Z292" s="9">
        <v>25447248.58</v>
      </c>
      <c r="AA292" s="9">
        <v>317331.54</v>
      </c>
      <c r="AB292" s="9">
        <v>0</v>
      </c>
      <c r="AC292" s="9">
        <v>317300</v>
      </c>
      <c r="AD292" s="9">
        <v>0</v>
      </c>
      <c r="AE292" s="9">
        <v>0</v>
      </c>
      <c r="AF292" s="9">
        <v>31.54</v>
      </c>
      <c r="AG292" s="9">
        <v>322000</v>
      </c>
      <c r="AH292" s="9">
        <v>25453.4</v>
      </c>
      <c r="AI292" s="9">
        <v>0</v>
      </c>
      <c r="AJ292" s="9">
        <v>0</v>
      </c>
      <c r="AK292" s="9">
        <v>347421.86</v>
      </c>
      <c r="AL292" s="9">
        <v>25794670.439999998</v>
      </c>
      <c r="AM292" s="9">
        <v>0</v>
      </c>
      <c r="AN292" s="9">
        <v>0</v>
      </c>
      <c r="AO292" s="9">
        <v>25794670.439999998</v>
      </c>
      <c r="AP292" s="9">
        <v>25794670.439999998</v>
      </c>
      <c r="AQ292" s="9">
        <v>1000</v>
      </c>
      <c r="AR292" s="9">
        <v>2500000</v>
      </c>
      <c r="AS292" s="9">
        <v>2500000</v>
      </c>
      <c r="AT292" s="9">
        <v>9498</v>
      </c>
      <c r="AU292" s="9">
        <v>23745000</v>
      </c>
      <c r="AV292" s="9">
        <v>21245000</v>
      </c>
      <c r="AW292" s="9">
        <v>2049670.4399999976</v>
      </c>
      <c r="AX292" s="9">
        <v>506656</v>
      </c>
      <c r="AY292" s="9">
        <v>1266640076</v>
      </c>
      <c r="AZ292" s="9">
        <v>1930000</v>
      </c>
      <c r="BA292" s="9">
        <v>4825000000</v>
      </c>
      <c r="BB292" s="9">
        <v>0.00051813</v>
      </c>
      <c r="BC292" s="9">
        <v>3558359924</v>
      </c>
      <c r="BD292" s="9">
        <v>1843693.03</v>
      </c>
      <c r="BE292" s="9">
        <v>968209</v>
      </c>
      <c r="BF292" s="9">
        <v>2420522500</v>
      </c>
      <c r="BG292" s="9">
        <v>0.00877703</v>
      </c>
      <c r="BH292" s="9">
        <v>1153882424</v>
      </c>
      <c r="BI292" s="9">
        <v>10127660.65</v>
      </c>
      <c r="BJ292" s="9">
        <v>564023</v>
      </c>
      <c r="BK292" s="9">
        <v>1410057500</v>
      </c>
      <c r="BL292" s="9">
        <v>0.00145361</v>
      </c>
      <c r="BM292" s="9">
        <v>143417424</v>
      </c>
      <c r="BN292" s="9">
        <v>208473</v>
      </c>
      <c r="BO292" s="9">
        <v>12179827</v>
      </c>
      <c r="BP292" s="9">
        <v>0</v>
      </c>
      <c r="BQ292" s="9">
        <v>0</v>
      </c>
      <c r="BR292" s="9">
        <v>-156172</v>
      </c>
      <c r="BS292" s="9">
        <v>-63</v>
      </c>
      <c r="BT292" s="9">
        <v>0</v>
      </c>
      <c r="BU292" s="9">
        <v>12023592</v>
      </c>
      <c r="BV292" s="9">
        <v>145841</v>
      </c>
      <c r="BW292" s="9">
        <v>0</v>
      </c>
      <c r="BX292" s="9">
        <v>-1870</v>
      </c>
      <c r="BY292" s="9">
        <v>0</v>
      </c>
      <c r="BZ292" s="9">
        <v>143971</v>
      </c>
      <c r="CA292" s="9">
        <v>1</v>
      </c>
      <c r="CB292" s="9">
        <v>12167564</v>
      </c>
      <c r="CC292" s="9">
        <v>0</v>
      </c>
      <c r="CD292" s="9">
        <v>12167564</v>
      </c>
      <c r="CE292" s="9">
        <v>2500</v>
      </c>
      <c r="CF292" s="9">
        <v>0</v>
      </c>
      <c r="CG292" s="9">
        <v>2500</v>
      </c>
      <c r="CH292" s="9">
        <v>25447248.58</v>
      </c>
      <c r="CI292" s="9">
        <v>347421.86</v>
      </c>
      <c r="CJ292" s="9">
        <v>0</v>
      </c>
      <c r="CK292" s="9">
        <v>25794670.439999998</v>
      </c>
      <c r="CL292" s="9">
        <v>10317.87</v>
      </c>
      <c r="CM292" s="9">
        <v>0</v>
      </c>
      <c r="CN292" s="9">
        <v>0</v>
      </c>
      <c r="CO292" s="9">
        <v>0</v>
      </c>
      <c r="CP292" s="9">
        <v>0</v>
      </c>
      <c r="CQ292" s="9">
        <v>0</v>
      </c>
      <c r="CR292" s="9">
        <v>0</v>
      </c>
      <c r="CS292" s="9">
        <v>4871.93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9">
        <v>13695186.57</v>
      </c>
      <c r="DB292" s="9">
        <v>0</v>
      </c>
      <c r="DC292" s="9">
        <v>0</v>
      </c>
      <c r="DD292" s="9">
        <v>0</v>
      </c>
      <c r="DE292" s="9">
        <v>0</v>
      </c>
      <c r="DF292" s="9">
        <v>13695186.57</v>
      </c>
      <c r="DG292" s="9">
        <v>12325667.913</v>
      </c>
      <c r="DH292" s="9">
        <v>0</v>
      </c>
      <c r="DI292" s="9">
        <v>12325667.913</v>
      </c>
      <c r="DJ292" s="9">
        <v>145841</v>
      </c>
      <c r="DK292" s="9">
        <v>145841</v>
      </c>
      <c r="DL292" s="9">
        <v>0</v>
      </c>
      <c r="DM292" s="9">
        <v>-1870</v>
      </c>
      <c r="DN292" s="9">
        <v>0</v>
      </c>
      <c r="DO292" s="9">
        <v>143971</v>
      </c>
      <c r="DP292">
        <v>4501</v>
      </c>
      <c r="DQ292">
        <f t="shared" si="4"/>
        <v>0</v>
      </c>
    </row>
    <row r="293" spans="1:121" ht="15">
      <c r="A293" s="9">
        <v>4529</v>
      </c>
      <c r="B293" s="9" t="s">
        <v>446</v>
      </c>
      <c r="C293" s="9">
        <v>313</v>
      </c>
      <c r="D293" s="9">
        <v>322</v>
      </c>
      <c r="E293" s="9">
        <v>635</v>
      </c>
      <c r="F293" s="9">
        <v>318</v>
      </c>
      <c r="G293" s="9">
        <v>31</v>
      </c>
      <c r="H293" s="9">
        <v>0</v>
      </c>
      <c r="I293" s="9">
        <v>349</v>
      </c>
      <c r="J293" s="9">
        <v>4771186.69</v>
      </c>
      <c r="K293" s="9">
        <v>1563451.29</v>
      </c>
      <c r="L293" s="9">
        <v>2718148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489587.4</v>
      </c>
      <c r="S293" s="9">
        <v>4772378.65</v>
      </c>
      <c r="T293" s="9">
        <v>0</v>
      </c>
      <c r="U293" s="9">
        <v>0</v>
      </c>
      <c r="V293" s="9">
        <v>0</v>
      </c>
      <c r="W293" s="9">
        <v>4772378.65</v>
      </c>
      <c r="X293" s="9">
        <v>489587.4</v>
      </c>
      <c r="Y293" s="9">
        <v>0</v>
      </c>
      <c r="Z293" s="9">
        <v>4282791.25</v>
      </c>
      <c r="AA293" s="9">
        <v>120502.47</v>
      </c>
      <c r="AB293" s="9">
        <v>0</v>
      </c>
      <c r="AC293" s="9">
        <v>120502.47</v>
      </c>
      <c r="AD293" s="9">
        <v>0</v>
      </c>
      <c r="AE293" s="9">
        <v>0</v>
      </c>
      <c r="AF293" s="9">
        <v>0</v>
      </c>
      <c r="AG293" s="9">
        <v>120502.47</v>
      </c>
      <c r="AH293" s="9">
        <v>0</v>
      </c>
      <c r="AI293" s="9">
        <v>0</v>
      </c>
      <c r="AJ293" s="9">
        <v>0</v>
      </c>
      <c r="AK293" s="9">
        <v>120502.47</v>
      </c>
      <c r="AL293" s="9">
        <v>4403293.72</v>
      </c>
      <c r="AM293" s="9">
        <v>0</v>
      </c>
      <c r="AN293" s="9">
        <v>0</v>
      </c>
      <c r="AO293" s="9">
        <v>4403293.72</v>
      </c>
      <c r="AP293" s="9">
        <v>4403293.72</v>
      </c>
      <c r="AQ293" s="9">
        <v>1000</v>
      </c>
      <c r="AR293" s="9">
        <v>349000</v>
      </c>
      <c r="AS293" s="9">
        <v>349000</v>
      </c>
      <c r="AT293" s="9">
        <v>9498</v>
      </c>
      <c r="AU293" s="9">
        <v>3314802</v>
      </c>
      <c r="AV293" s="9">
        <v>2965802</v>
      </c>
      <c r="AW293" s="9">
        <v>1088491.7199999997</v>
      </c>
      <c r="AX293" s="9">
        <v>387520</v>
      </c>
      <c r="AY293" s="9">
        <v>135244460</v>
      </c>
      <c r="AZ293" s="9">
        <v>1930000</v>
      </c>
      <c r="BA293" s="9">
        <v>673570000</v>
      </c>
      <c r="BB293" s="9">
        <v>0.00051813</v>
      </c>
      <c r="BC293" s="9">
        <v>538325540</v>
      </c>
      <c r="BD293" s="9">
        <v>278922.61</v>
      </c>
      <c r="BE293" s="9">
        <v>968209</v>
      </c>
      <c r="BF293" s="9">
        <v>337904941</v>
      </c>
      <c r="BG293" s="9">
        <v>0.00877703</v>
      </c>
      <c r="BH293" s="9">
        <v>202660481</v>
      </c>
      <c r="BI293" s="9">
        <v>1778757.12</v>
      </c>
      <c r="BJ293" s="9">
        <v>564023</v>
      </c>
      <c r="BK293" s="9">
        <v>196844027</v>
      </c>
      <c r="BL293" s="9">
        <v>0.00552972</v>
      </c>
      <c r="BM293" s="9">
        <v>61599567</v>
      </c>
      <c r="BN293" s="9">
        <v>340628.36</v>
      </c>
      <c r="BO293" s="9">
        <v>2398308</v>
      </c>
      <c r="BP293" s="9">
        <v>0</v>
      </c>
      <c r="BQ293" s="9">
        <v>0</v>
      </c>
      <c r="BR293" s="9">
        <v>-30752</v>
      </c>
      <c r="BS293" s="9">
        <v>-6</v>
      </c>
      <c r="BT293" s="9">
        <v>0</v>
      </c>
      <c r="BU293" s="9">
        <v>2367550</v>
      </c>
      <c r="BV293" s="9">
        <v>80336</v>
      </c>
      <c r="BW293" s="9">
        <v>0</v>
      </c>
      <c r="BX293" s="9">
        <v>-1030</v>
      </c>
      <c r="BY293" s="9">
        <v>0</v>
      </c>
      <c r="BZ293" s="9">
        <v>79306</v>
      </c>
      <c r="CA293" s="9">
        <v>1</v>
      </c>
      <c r="CB293" s="9">
        <v>2446857</v>
      </c>
      <c r="CC293" s="9">
        <v>0</v>
      </c>
      <c r="CD293" s="9">
        <v>2446857</v>
      </c>
      <c r="CE293" s="9">
        <v>349</v>
      </c>
      <c r="CF293" s="9">
        <v>0</v>
      </c>
      <c r="CG293" s="9">
        <v>349</v>
      </c>
      <c r="CH293" s="9">
        <v>4282791.25</v>
      </c>
      <c r="CI293" s="9">
        <v>120502.47</v>
      </c>
      <c r="CJ293" s="9">
        <v>0</v>
      </c>
      <c r="CK293" s="9">
        <v>4403293.72</v>
      </c>
      <c r="CL293" s="9">
        <v>12616.89</v>
      </c>
      <c r="CM293" s="9">
        <v>0</v>
      </c>
      <c r="CN293" s="9">
        <v>0</v>
      </c>
      <c r="CO293" s="9">
        <v>0</v>
      </c>
      <c r="CP293" s="9">
        <v>0</v>
      </c>
      <c r="CQ293" s="9">
        <v>0</v>
      </c>
      <c r="CR293" s="9">
        <v>0</v>
      </c>
      <c r="CS293" s="9">
        <v>6871.94</v>
      </c>
      <c r="CT293" s="9">
        <v>0</v>
      </c>
      <c r="CU293" s="9">
        <v>0</v>
      </c>
      <c r="CV293" s="9">
        <v>0</v>
      </c>
      <c r="CW293" s="9">
        <v>0</v>
      </c>
      <c r="CX293" s="9">
        <v>0</v>
      </c>
      <c r="CY293" s="9">
        <v>0</v>
      </c>
      <c r="CZ293" s="9">
        <v>0</v>
      </c>
      <c r="DA293" s="9">
        <v>2754048.6</v>
      </c>
      <c r="DB293" s="9">
        <v>0</v>
      </c>
      <c r="DC293" s="9">
        <v>0</v>
      </c>
      <c r="DD293" s="9">
        <v>0</v>
      </c>
      <c r="DE293" s="9">
        <v>0</v>
      </c>
      <c r="DF293" s="9">
        <v>2754048.6</v>
      </c>
      <c r="DG293" s="9">
        <v>2478643.74</v>
      </c>
      <c r="DH293" s="9">
        <v>0</v>
      </c>
      <c r="DI293" s="9">
        <v>2478643.74</v>
      </c>
      <c r="DJ293" s="9">
        <v>80336</v>
      </c>
      <c r="DK293" s="9">
        <v>80336</v>
      </c>
      <c r="DL293" s="9">
        <v>0</v>
      </c>
      <c r="DM293" s="9">
        <v>-1030</v>
      </c>
      <c r="DN293" s="9">
        <v>0</v>
      </c>
      <c r="DO293" s="9">
        <v>79306</v>
      </c>
      <c r="DP293">
        <v>4529</v>
      </c>
      <c r="DQ293">
        <f t="shared" si="4"/>
        <v>0</v>
      </c>
    </row>
    <row r="294" spans="1:121" ht="15">
      <c r="A294" s="9">
        <v>4536</v>
      </c>
      <c r="B294" s="9" t="s">
        <v>447</v>
      </c>
      <c r="C294" s="9">
        <v>1123</v>
      </c>
      <c r="D294" s="9">
        <v>1117</v>
      </c>
      <c r="E294" s="9">
        <v>2240</v>
      </c>
      <c r="F294" s="9">
        <v>1120</v>
      </c>
      <c r="G294" s="9">
        <v>33</v>
      </c>
      <c r="H294" s="9">
        <v>0</v>
      </c>
      <c r="I294" s="9">
        <v>1153</v>
      </c>
      <c r="J294" s="9">
        <v>11495722.27</v>
      </c>
      <c r="K294" s="9">
        <v>5146505.5</v>
      </c>
      <c r="L294" s="9">
        <v>5500761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848455.77</v>
      </c>
      <c r="S294" s="9">
        <v>11310766.53</v>
      </c>
      <c r="T294" s="9">
        <v>0</v>
      </c>
      <c r="U294" s="9">
        <v>0</v>
      </c>
      <c r="V294" s="9">
        <v>659.76</v>
      </c>
      <c r="W294" s="9">
        <v>11310106.77</v>
      </c>
      <c r="X294" s="9">
        <v>848455.77</v>
      </c>
      <c r="Y294" s="9">
        <v>0</v>
      </c>
      <c r="Z294" s="9">
        <v>10461651</v>
      </c>
      <c r="AA294" s="9">
        <v>905671.47</v>
      </c>
      <c r="AB294" s="9">
        <v>0</v>
      </c>
      <c r="AC294" s="9">
        <v>904995</v>
      </c>
      <c r="AD294" s="9">
        <v>0</v>
      </c>
      <c r="AE294" s="9">
        <v>0</v>
      </c>
      <c r="AF294" s="9">
        <v>676.47</v>
      </c>
      <c r="AG294" s="9">
        <v>918495.04</v>
      </c>
      <c r="AH294" s="9">
        <v>0</v>
      </c>
      <c r="AI294" s="9">
        <v>0</v>
      </c>
      <c r="AJ294" s="9">
        <v>0</v>
      </c>
      <c r="AK294" s="9">
        <v>917818.57</v>
      </c>
      <c r="AL294" s="9">
        <v>11379469.57</v>
      </c>
      <c r="AM294" s="9">
        <v>0</v>
      </c>
      <c r="AN294" s="9">
        <v>0</v>
      </c>
      <c r="AO294" s="9">
        <v>11379469.57</v>
      </c>
      <c r="AP294" s="9">
        <v>11379469.57</v>
      </c>
      <c r="AQ294" s="9">
        <v>1000</v>
      </c>
      <c r="AR294" s="9">
        <v>1153000</v>
      </c>
      <c r="AS294" s="9">
        <v>1153000</v>
      </c>
      <c r="AT294" s="9">
        <v>9498</v>
      </c>
      <c r="AU294" s="9">
        <v>10951194</v>
      </c>
      <c r="AV294" s="9">
        <v>9798194</v>
      </c>
      <c r="AW294" s="9">
        <v>428275.5700000003</v>
      </c>
      <c r="AX294" s="9">
        <v>572858</v>
      </c>
      <c r="AY294" s="9">
        <v>660505026</v>
      </c>
      <c r="AZ294" s="9">
        <v>1930000</v>
      </c>
      <c r="BA294" s="9">
        <v>2225290000</v>
      </c>
      <c r="BB294" s="9">
        <v>0.00051813</v>
      </c>
      <c r="BC294" s="9">
        <v>1564784974</v>
      </c>
      <c r="BD294" s="9">
        <v>810762.04</v>
      </c>
      <c r="BE294" s="9">
        <v>968209</v>
      </c>
      <c r="BF294" s="9">
        <v>1116344977</v>
      </c>
      <c r="BG294" s="9">
        <v>0.00877703</v>
      </c>
      <c r="BH294" s="9">
        <v>455839951</v>
      </c>
      <c r="BI294" s="9">
        <v>4000920.93</v>
      </c>
      <c r="BJ294" s="9">
        <v>564023</v>
      </c>
      <c r="BK294" s="9">
        <v>650318519</v>
      </c>
      <c r="BL294" s="9">
        <v>0.00065856</v>
      </c>
      <c r="BM294" s="9">
        <v>-10186507</v>
      </c>
      <c r="BN294" s="9">
        <v>-6708.43</v>
      </c>
      <c r="BO294" s="9">
        <v>4804975</v>
      </c>
      <c r="BP294" s="9">
        <v>0</v>
      </c>
      <c r="BQ294" s="9">
        <v>0</v>
      </c>
      <c r="BR294" s="9">
        <v>-61610</v>
      </c>
      <c r="BS294" s="9">
        <v>-33</v>
      </c>
      <c r="BT294" s="9">
        <v>0</v>
      </c>
      <c r="BU294" s="9">
        <v>4743332</v>
      </c>
      <c r="BV294" s="9">
        <v>210997</v>
      </c>
      <c r="BW294" s="9">
        <v>0</v>
      </c>
      <c r="BX294" s="9">
        <v>-2705</v>
      </c>
      <c r="BY294" s="9">
        <v>0</v>
      </c>
      <c r="BZ294" s="9">
        <v>208292</v>
      </c>
      <c r="CA294" s="9">
        <v>0</v>
      </c>
      <c r="CB294" s="9">
        <v>4951624</v>
      </c>
      <c r="CC294" s="9">
        <v>0</v>
      </c>
      <c r="CD294" s="9">
        <v>4951624</v>
      </c>
      <c r="CE294" s="9">
        <v>1153</v>
      </c>
      <c r="CF294" s="9">
        <v>0</v>
      </c>
      <c r="CG294" s="9">
        <v>1153</v>
      </c>
      <c r="CH294" s="9">
        <v>10461651</v>
      </c>
      <c r="CI294" s="9">
        <v>917818.57</v>
      </c>
      <c r="CJ294" s="9">
        <v>0</v>
      </c>
      <c r="CK294" s="9">
        <v>11379469.57</v>
      </c>
      <c r="CL294" s="9">
        <v>9869.44</v>
      </c>
      <c r="CM294" s="9">
        <v>0</v>
      </c>
      <c r="CN294" s="9">
        <v>0</v>
      </c>
      <c r="CO294" s="9">
        <v>0</v>
      </c>
      <c r="CP294" s="9">
        <v>0</v>
      </c>
      <c r="CQ294" s="9">
        <v>0</v>
      </c>
      <c r="CR294" s="9">
        <v>0</v>
      </c>
      <c r="CS294" s="9">
        <v>4167.37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9">
        <v>5573302.14</v>
      </c>
      <c r="DB294" s="9">
        <v>0</v>
      </c>
      <c r="DC294" s="9">
        <v>0</v>
      </c>
      <c r="DD294" s="9">
        <v>0</v>
      </c>
      <c r="DE294" s="9">
        <v>0</v>
      </c>
      <c r="DF294" s="9">
        <v>5573302.14</v>
      </c>
      <c r="DG294" s="9">
        <v>5015971.926</v>
      </c>
      <c r="DH294" s="9">
        <v>0</v>
      </c>
      <c r="DI294" s="9">
        <v>5015971.926</v>
      </c>
      <c r="DJ294" s="9">
        <v>210997</v>
      </c>
      <c r="DK294" s="9">
        <v>210997</v>
      </c>
      <c r="DL294" s="9">
        <v>0</v>
      </c>
      <c r="DM294" s="9">
        <v>-2705</v>
      </c>
      <c r="DN294" s="9">
        <v>0</v>
      </c>
      <c r="DO294" s="9">
        <v>208292</v>
      </c>
      <c r="DP294">
        <v>4536</v>
      </c>
      <c r="DQ294">
        <f t="shared" si="4"/>
        <v>0</v>
      </c>
    </row>
    <row r="295" spans="1:121" ht="15">
      <c r="A295" s="9">
        <v>4543</v>
      </c>
      <c r="B295" s="9" t="s">
        <v>448</v>
      </c>
      <c r="C295" s="9">
        <v>1170</v>
      </c>
      <c r="D295" s="9">
        <v>1166</v>
      </c>
      <c r="E295" s="9">
        <v>2336</v>
      </c>
      <c r="F295" s="9">
        <v>1168</v>
      </c>
      <c r="G295" s="9">
        <v>32</v>
      </c>
      <c r="H295" s="9">
        <v>0</v>
      </c>
      <c r="I295" s="9">
        <v>1200</v>
      </c>
      <c r="J295" s="9">
        <v>13454347.35</v>
      </c>
      <c r="K295" s="9">
        <v>3280529.68</v>
      </c>
      <c r="L295" s="9">
        <v>8475858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1697959.67</v>
      </c>
      <c r="S295" s="9">
        <v>13234892.88</v>
      </c>
      <c r="T295" s="9">
        <v>725.76</v>
      </c>
      <c r="U295" s="9">
        <v>0</v>
      </c>
      <c r="V295" s="9">
        <v>1248.36</v>
      </c>
      <c r="W295" s="9">
        <v>13232918.76</v>
      </c>
      <c r="X295" s="9">
        <v>1697959.67</v>
      </c>
      <c r="Y295" s="9">
        <v>0</v>
      </c>
      <c r="Z295" s="9">
        <v>11534959.09</v>
      </c>
      <c r="AA295" s="9">
        <v>1346808.76</v>
      </c>
      <c r="AB295" s="9">
        <v>725.76</v>
      </c>
      <c r="AC295" s="9">
        <v>1346083</v>
      </c>
      <c r="AD295" s="9">
        <v>0</v>
      </c>
      <c r="AE295" s="9">
        <v>0</v>
      </c>
      <c r="AF295" s="9">
        <v>0</v>
      </c>
      <c r="AG295" s="9">
        <v>1401284.76</v>
      </c>
      <c r="AH295" s="9">
        <v>0</v>
      </c>
      <c r="AI295" s="9">
        <v>0</v>
      </c>
      <c r="AJ295" s="9">
        <v>0</v>
      </c>
      <c r="AK295" s="9">
        <v>1401284.76</v>
      </c>
      <c r="AL295" s="9">
        <v>12936243.85</v>
      </c>
      <c r="AM295" s="9">
        <v>0</v>
      </c>
      <c r="AN295" s="9">
        <v>0</v>
      </c>
      <c r="AO295" s="9">
        <v>12936243.85</v>
      </c>
      <c r="AP295" s="9">
        <v>12936243.85</v>
      </c>
      <c r="AQ295" s="9">
        <v>1000</v>
      </c>
      <c r="AR295" s="9">
        <v>1200000</v>
      </c>
      <c r="AS295" s="9">
        <v>1200000</v>
      </c>
      <c r="AT295" s="9">
        <v>9498</v>
      </c>
      <c r="AU295" s="9">
        <v>11397600</v>
      </c>
      <c r="AV295" s="9">
        <v>10197600</v>
      </c>
      <c r="AW295" s="9">
        <v>1538643.8499999996</v>
      </c>
      <c r="AX295" s="9">
        <v>389213</v>
      </c>
      <c r="AY295" s="9">
        <v>467055720</v>
      </c>
      <c r="AZ295" s="9">
        <v>1930000</v>
      </c>
      <c r="BA295" s="9">
        <v>2316000000</v>
      </c>
      <c r="BB295" s="9">
        <v>0.00051813</v>
      </c>
      <c r="BC295" s="9">
        <v>1848944280</v>
      </c>
      <c r="BD295" s="9">
        <v>957993.5</v>
      </c>
      <c r="BE295" s="9">
        <v>968209</v>
      </c>
      <c r="BF295" s="9">
        <v>1161850800</v>
      </c>
      <c r="BG295" s="9">
        <v>0.00877703</v>
      </c>
      <c r="BH295" s="9">
        <v>694795080</v>
      </c>
      <c r="BI295" s="9">
        <v>6098237.26</v>
      </c>
      <c r="BJ295" s="9">
        <v>564023</v>
      </c>
      <c r="BK295" s="9">
        <v>676827600</v>
      </c>
      <c r="BL295" s="9">
        <v>0.00227332</v>
      </c>
      <c r="BM295" s="9">
        <v>209771880</v>
      </c>
      <c r="BN295" s="9">
        <v>476878.61</v>
      </c>
      <c r="BO295" s="9">
        <v>7533109</v>
      </c>
      <c r="BP295" s="9">
        <v>0</v>
      </c>
      <c r="BQ295" s="9">
        <v>0</v>
      </c>
      <c r="BR295" s="9">
        <v>-96591</v>
      </c>
      <c r="BS295" s="9">
        <v>-22</v>
      </c>
      <c r="BT295" s="9">
        <v>0</v>
      </c>
      <c r="BU295" s="9">
        <v>7436496</v>
      </c>
      <c r="BV295" s="9">
        <v>195904</v>
      </c>
      <c r="BW295" s="9">
        <v>0</v>
      </c>
      <c r="BX295" s="9">
        <v>-2512</v>
      </c>
      <c r="BY295" s="9">
        <v>0</v>
      </c>
      <c r="BZ295" s="9">
        <v>193392</v>
      </c>
      <c r="CA295" s="9">
        <v>0</v>
      </c>
      <c r="CB295" s="9">
        <v>7629888</v>
      </c>
      <c r="CC295" s="9">
        <v>0</v>
      </c>
      <c r="CD295" s="9">
        <v>7629888</v>
      </c>
      <c r="CE295" s="9">
        <v>1200</v>
      </c>
      <c r="CF295" s="9">
        <v>0</v>
      </c>
      <c r="CG295" s="9">
        <v>1200</v>
      </c>
      <c r="CH295" s="9">
        <v>11534959.09</v>
      </c>
      <c r="CI295" s="9">
        <v>1401284.76</v>
      </c>
      <c r="CJ295" s="9">
        <v>0</v>
      </c>
      <c r="CK295" s="9">
        <v>12936243.85</v>
      </c>
      <c r="CL295" s="9">
        <v>10780.2</v>
      </c>
      <c r="CM295" s="9"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6277.59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9">
        <v>8587792.53</v>
      </c>
      <c r="DB295" s="9">
        <v>0</v>
      </c>
      <c r="DC295" s="9">
        <v>0</v>
      </c>
      <c r="DD295" s="9">
        <v>0</v>
      </c>
      <c r="DE295" s="9">
        <v>0</v>
      </c>
      <c r="DF295" s="9">
        <v>8587792.53</v>
      </c>
      <c r="DG295" s="9">
        <v>7729013.277</v>
      </c>
      <c r="DH295" s="9">
        <v>0</v>
      </c>
      <c r="DI295" s="9">
        <v>7729013.277</v>
      </c>
      <c r="DJ295" s="9">
        <v>195904</v>
      </c>
      <c r="DK295" s="9">
        <v>195904</v>
      </c>
      <c r="DL295" s="9">
        <v>0</v>
      </c>
      <c r="DM295" s="9">
        <v>-2512</v>
      </c>
      <c r="DN295" s="9">
        <v>0</v>
      </c>
      <c r="DO295" s="9">
        <v>193392</v>
      </c>
      <c r="DP295">
        <v>4543</v>
      </c>
      <c r="DQ295">
        <f t="shared" si="4"/>
        <v>0</v>
      </c>
    </row>
    <row r="296" spans="1:121" ht="15">
      <c r="A296" s="9">
        <v>4557</v>
      </c>
      <c r="B296" s="9" t="s">
        <v>449</v>
      </c>
      <c r="C296" s="9">
        <v>318</v>
      </c>
      <c r="D296" s="9">
        <v>321</v>
      </c>
      <c r="E296" s="9">
        <v>639</v>
      </c>
      <c r="F296" s="9">
        <v>320</v>
      </c>
      <c r="G296" s="9">
        <v>12</v>
      </c>
      <c r="H296" s="9">
        <v>0</v>
      </c>
      <c r="I296" s="9">
        <v>332</v>
      </c>
      <c r="J296" s="9">
        <v>4147732.15</v>
      </c>
      <c r="K296" s="9">
        <v>955467.9</v>
      </c>
      <c r="L296" s="9">
        <v>2595045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597219.25</v>
      </c>
      <c r="S296" s="9">
        <v>4157272.98</v>
      </c>
      <c r="T296" s="9">
        <v>29621.91</v>
      </c>
      <c r="U296" s="9">
        <v>0</v>
      </c>
      <c r="V296" s="9">
        <v>1950.55</v>
      </c>
      <c r="W296" s="9">
        <v>4125700.52</v>
      </c>
      <c r="X296" s="9">
        <v>597219.25</v>
      </c>
      <c r="Y296" s="9">
        <v>0</v>
      </c>
      <c r="Z296" s="9">
        <v>3528481.27</v>
      </c>
      <c r="AA296" s="9">
        <v>413758.11</v>
      </c>
      <c r="AB296" s="9">
        <v>29621.91</v>
      </c>
      <c r="AC296" s="9">
        <v>383843</v>
      </c>
      <c r="AD296" s="9">
        <v>0</v>
      </c>
      <c r="AE296" s="9">
        <v>0</v>
      </c>
      <c r="AF296" s="9">
        <v>293.2</v>
      </c>
      <c r="AG296" s="9">
        <v>421226.91</v>
      </c>
      <c r="AH296" s="9">
        <v>0</v>
      </c>
      <c r="AI296" s="9">
        <v>0</v>
      </c>
      <c r="AJ296" s="9">
        <v>0</v>
      </c>
      <c r="AK296" s="9">
        <v>420933.71</v>
      </c>
      <c r="AL296" s="9">
        <v>3949414.98</v>
      </c>
      <c r="AM296" s="9">
        <v>0</v>
      </c>
      <c r="AN296" s="9">
        <v>0</v>
      </c>
      <c r="AO296" s="9">
        <v>3949414.98</v>
      </c>
      <c r="AP296" s="9">
        <v>3949414.98</v>
      </c>
      <c r="AQ296" s="9">
        <v>1000</v>
      </c>
      <c r="AR296" s="9">
        <v>332000</v>
      </c>
      <c r="AS296" s="9">
        <v>332000</v>
      </c>
      <c r="AT296" s="9">
        <v>9498</v>
      </c>
      <c r="AU296" s="9">
        <v>3153336</v>
      </c>
      <c r="AV296" s="9">
        <v>2821336</v>
      </c>
      <c r="AW296" s="9">
        <v>796078.98</v>
      </c>
      <c r="AX296" s="9">
        <v>298024</v>
      </c>
      <c r="AY296" s="9">
        <v>98943853</v>
      </c>
      <c r="AZ296" s="9">
        <v>1930000</v>
      </c>
      <c r="BA296" s="9">
        <v>640760000</v>
      </c>
      <c r="BB296" s="9">
        <v>0.00051813</v>
      </c>
      <c r="BC296" s="9">
        <v>541816147</v>
      </c>
      <c r="BD296" s="9">
        <v>280731.2</v>
      </c>
      <c r="BE296" s="9">
        <v>968209</v>
      </c>
      <c r="BF296" s="9">
        <v>321445388</v>
      </c>
      <c r="BG296" s="9">
        <v>0.00877703</v>
      </c>
      <c r="BH296" s="9">
        <v>222501535</v>
      </c>
      <c r="BI296" s="9">
        <v>1952902.65</v>
      </c>
      <c r="BJ296" s="9">
        <v>564023</v>
      </c>
      <c r="BK296" s="9">
        <v>187255636</v>
      </c>
      <c r="BL296" s="9">
        <v>0.0042513</v>
      </c>
      <c r="BM296" s="9">
        <v>88311783</v>
      </c>
      <c r="BN296" s="9">
        <v>375439.88</v>
      </c>
      <c r="BO296" s="9">
        <v>2609074</v>
      </c>
      <c r="BP296" s="9">
        <v>0</v>
      </c>
      <c r="BQ296" s="9">
        <v>0</v>
      </c>
      <c r="BR296" s="9">
        <v>-33454</v>
      </c>
      <c r="BS296" s="9">
        <v>-6</v>
      </c>
      <c r="BT296" s="9">
        <v>0</v>
      </c>
      <c r="BU296" s="9">
        <v>2575614</v>
      </c>
      <c r="BV296" s="9">
        <v>0</v>
      </c>
      <c r="BW296" s="9">
        <v>0</v>
      </c>
      <c r="BX296" s="9">
        <v>0</v>
      </c>
      <c r="BY296" s="9">
        <v>0</v>
      </c>
      <c r="BZ296" s="9">
        <v>0</v>
      </c>
      <c r="CA296" s="9">
        <v>1</v>
      </c>
      <c r="CB296" s="9">
        <v>2575615</v>
      </c>
      <c r="CC296" s="9">
        <v>0</v>
      </c>
      <c r="CD296" s="9">
        <v>2575615</v>
      </c>
      <c r="CE296" s="9">
        <v>332</v>
      </c>
      <c r="CF296" s="9">
        <v>0</v>
      </c>
      <c r="CG296" s="9">
        <v>332</v>
      </c>
      <c r="CH296" s="9">
        <v>3528481.27</v>
      </c>
      <c r="CI296" s="9">
        <v>420933.71</v>
      </c>
      <c r="CJ296" s="9">
        <v>0</v>
      </c>
      <c r="CK296" s="9">
        <v>3949414.98</v>
      </c>
      <c r="CL296" s="9">
        <v>11895.83</v>
      </c>
      <c r="CM296" s="9">
        <v>0</v>
      </c>
      <c r="CN296" s="9">
        <v>0</v>
      </c>
      <c r="CO296" s="9">
        <v>0</v>
      </c>
      <c r="CP296" s="9">
        <v>0</v>
      </c>
      <c r="CQ296" s="9">
        <v>0</v>
      </c>
      <c r="CR296" s="9">
        <v>0</v>
      </c>
      <c r="CS296" s="9">
        <v>7858.66</v>
      </c>
      <c r="CT296" s="9">
        <v>0</v>
      </c>
      <c r="CU296" s="9">
        <v>0</v>
      </c>
      <c r="CV296" s="9">
        <v>0</v>
      </c>
      <c r="CW296" s="9">
        <v>0</v>
      </c>
      <c r="CX296" s="9">
        <v>0</v>
      </c>
      <c r="CY296" s="9">
        <v>0</v>
      </c>
      <c r="CZ296" s="9">
        <v>0</v>
      </c>
      <c r="DA296" s="9">
        <v>2629326.26</v>
      </c>
      <c r="DB296" s="9">
        <v>0</v>
      </c>
      <c r="DC296" s="9">
        <v>0</v>
      </c>
      <c r="DD296" s="9">
        <v>0</v>
      </c>
      <c r="DE296" s="9">
        <v>0</v>
      </c>
      <c r="DF296" s="9">
        <v>2629326.26</v>
      </c>
      <c r="DG296" s="9">
        <v>2366393.634</v>
      </c>
      <c r="DH296" s="9">
        <v>0</v>
      </c>
      <c r="DI296" s="9">
        <v>2609073.73</v>
      </c>
      <c r="DJ296" s="9">
        <v>0</v>
      </c>
      <c r="DK296" s="9">
        <v>0</v>
      </c>
      <c r="DL296" s="9">
        <v>0</v>
      </c>
      <c r="DM296" s="9">
        <v>0</v>
      </c>
      <c r="DN296" s="9">
        <v>0</v>
      </c>
      <c r="DO296" s="9">
        <v>0</v>
      </c>
      <c r="DP296">
        <v>4557</v>
      </c>
      <c r="DQ296">
        <f t="shared" si="4"/>
        <v>0</v>
      </c>
    </row>
    <row r="297" spans="1:121" ht="15">
      <c r="A297" s="9">
        <v>4571</v>
      </c>
      <c r="B297" s="9" t="s">
        <v>450</v>
      </c>
      <c r="C297" s="9">
        <v>429</v>
      </c>
      <c r="D297" s="9">
        <v>435</v>
      </c>
      <c r="E297" s="9">
        <v>864</v>
      </c>
      <c r="F297" s="9">
        <v>432</v>
      </c>
      <c r="G297" s="9">
        <v>9</v>
      </c>
      <c r="H297" s="9">
        <v>0</v>
      </c>
      <c r="I297" s="9">
        <v>441</v>
      </c>
      <c r="J297" s="9">
        <v>5784272.91</v>
      </c>
      <c r="K297" s="9">
        <v>3073745</v>
      </c>
      <c r="L297" s="9">
        <v>1725709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984818.91</v>
      </c>
      <c r="S297" s="9">
        <v>5866392.11</v>
      </c>
      <c r="T297" s="9">
        <v>108754.09</v>
      </c>
      <c r="U297" s="9">
        <v>0</v>
      </c>
      <c r="V297" s="9">
        <v>0</v>
      </c>
      <c r="W297" s="9">
        <v>5757638.02</v>
      </c>
      <c r="X297" s="9">
        <v>984818.91</v>
      </c>
      <c r="Y297" s="9">
        <v>0</v>
      </c>
      <c r="Z297" s="9">
        <v>4772819.11</v>
      </c>
      <c r="AA297" s="9">
        <v>413709.09</v>
      </c>
      <c r="AB297" s="9">
        <v>108754.09</v>
      </c>
      <c r="AC297" s="9">
        <v>304955</v>
      </c>
      <c r="AD297" s="9">
        <v>0</v>
      </c>
      <c r="AE297" s="9">
        <v>0</v>
      </c>
      <c r="AF297" s="9">
        <v>0</v>
      </c>
      <c r="AG297" s="9">
        <v>417384.09</v>
      </c>
      <c r="AH297" s="9">
        <v>0</v>
      </c>
      <c r="AI297" s="9">
        <v>0</v>
      </c>
      <c r="AJ297" s="9">
        <v>0</v>
      </c>
      <c r="AK297" s="9">
        <v>417384.09</v>
      </c>
      <c r="AL297" s="9">
        <v>5190203.2</v>
      </c>
      <c r="AM297" s="9">
        <v>0</v>
      </c>
      <c r="AN297" s="9">
        <v>0</v>
      </c>
      <c r="AO297" s="9">
        <v>5190203.2</v>
      </c>
      <c r="AP297" s="9">
        <v>5190203.2</v>
      </c>
      <c r="AQ297" s="9">
        <v>1000</v>
      </c>
      <c r="AR297" s="9">
        <v>441000</v>
      </c>
      <c r="AS297" s="9">
        <v>441000</v>
      </c>
      <c r="AT297" s="9">
        <v>9498</v>
      </c>
      <c r="AU297" s="9">
        <v>4188618</v>
      </c>
      <c r="AV297" s="9">
        <v>3747618</v>
      </c>
      <c r="AW297" s="9">
        <v>1001585.2000000002</v>
      </c>
      <c r="AX297" s="9">
        <v>704024</v>
      </c>
      <c r="AY297" s="9">
        <v>310474660</v>
      </c>
      <c r="AZ297" s="9">
        <v>1930000</v>
      </c>
      <c r="BA297" s="9">
        <v>851130000</v>
      </c>
      <c r="BB297" s="9">
        <v>0.00051813</v>
      </c>
      <c r="BC297" s="9">
        <v>540655340</v>
      </c>
      <c r="BD297" s="9">
        <v>280129.75</v>
      </c>
      <c r="BE297" s="9">
        <v>968209</v>
      </c>
      <c r="BF297" s="9">
        <v>426980169</v>
      </c>
      <c r="BG297" s="9">
        <v>0.00877703</v>
      </c>
      <c r="BH297" s="9">
        <v>116505509</v>
      </c>
      <c r="BI297" s="9">
        <v>1022572.35</v>
      </c>
      <c r="BJ297" s="9">
        <v>564023</v>
      </c>
      <c r="BK297" s="9">
        <v>248734143</v>
      </c>
      <c r="BL297" s="9">
        <v>0.00402673</v>
      </c>
      <c r="BM297" s="9">
        <v>-61740517</v>
      </c>
      <c r="BN297" s="9">
        <v>-248612.39</v>
      </c>
      <c r="BO297" s="9">
        <v>1054090</v>
      </c>
      <c r="BP297" s="9">
        <v>0</v>
      </c>
      <c r="BQ297" s="9">
        <v>0</v>
      </c>
      <c r="BR297" s="9">
        <v>-13516</v>
      </c>
      <c r="BS297" s="9">
        <v>-16</v>
      </c>
      <c r="BT297" s="9">
        <v>0</v>
      </c>
      <c r="BU297" s="9">
        <v>1040558</v>
      </c>
      <c r="BV297" s="9">
        <v>519517</v>
      </c>
      <c r="BW297" s="9">
        <v>0</v>
      </c>
      <c r="BX297" s="9">
        <v>-6661</v>
      </c>
      <c r="BY297" s="9">
        <v>16</v>
      </c>
      <c r="BZ297" s="9">
        <v>512872</v>
      </c>
      <c r="CA297" s="9">
        <v>1</v>
      </c>
      <c r="CB297" s="9">
        <v>1553431</v>
      </c>
      <c r="CC297" s="9">
        <v>0</v>
      </c>
      <c r="CD297" s="9">
        <v>1553431</v>
      </c>
      <c r="CE297" s="9">
        <v>441</v>
      </c>
      <c r="CF297" s="9">
        <v>0</v>
      </c>
      <c r="CG297" s="9">
        <v>441</v>
      </c>
      <c r="CH297" s="9">
        <v>4772819.11</v>
      </c>
      <c r="CI297" s="9">
        <v>417384.09</v>
      </c>
      <c r="CJ297" s="9">
        <v>0</v>
      </c>
      <c r="CK297" s="9">
        <v>5190203.2</v>
      </c>
      <c r="CL297" s="9">
        <v>11769.17</v>
      </c>
      <c r="CM297" s="9">
        <v>0</v>
      </c>
      <c r="CN297" s="9">
        <v>0</v>
      </c>
      <c r="CO297" s="9">
        <v>0</v>
      </c>
      <c r="CP297" s="9">
        <v>0</v>
      </c>
      <c r="CQ297" s="9">
        <v>0</v>
      </c>
      <c r="CR297" s="9">
        <v>0</v>
      </c>
      <c r="CS297" s="9">
        <v>2390.23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9">
        <v>0</v>
      </c>
      <c r="DA297" s="9">
        <v>1605454.35</v>
      </c>
      <c r="DB297" s="9">
        <v>142997.6</v>
      </c>
      <c r="DC297" s="9">
        <v>0</v>
      </c>
      <c r="DD297" s="9">
        <v>0</v>
      </c>
      <c r="DE297" s="9">
        <v>0</v>
      </c>
      <c r="DF297" s="9">
        <v>1748451.9500000002</v>
      </c>
      <c r="DG297" s="9">
        <v>1573606.7550000001</v>
      </c>
      <c r="DH297" s="9">
        <v>0</v>
      </c>
      <c r="DI297" s="9">
        <v>1573606.7550000001</v>
      </c>
      <c r="DJ297" s="9">
        <v>519517</v>
      </c>
      <c r="DK297" s="9">
        <v>519517</v>
      </c>
      <c r="DL297" s="9">
        <v>0</v>
      </c>
      <c r="DM297" s="9">
        <v>-6661</v>
      </c>
      <c r="DN297" s="9">
        <v>16</v>
      </c>
      <c r="DO297" s="9">
        <v>512872</v>
      </c>
      <c r="DP297">
        <v>4571</v>
      </c>
      <c r="DQ297">
        <f t="shared" si="4"/>
        <v>0</v>
      </c>
    </row>
    <row r="298" spans="1:121" ht="15">
      <c r="A298" s="9">
        <v>4578</v>
      </c>
      <c r="B298" s="9" t="s">
        <v>451</v>
      </c>
      <c r="C298" s="9">
        <v>1286</v>
      </c>
      <c r="D298" s="9">
        <v>1283</v>
      </c>
      <c r="E298" s="9">
        <v>2569</v>
      </c>
      <c r="F298" s="9">
        <v>1285</v>
      </c>
      <c r="G298" s="9">
        <v>54</v>
      </c>
      <c r="H298" s="9">
        <v>0</v>
      </c>
      <c r="I298" s="9">
        <v>1339</v>
      </c>
      <c r="J298" s="9">
        <v>13935590.37</v>
      </c>
      <c r="K298" s="9">
        <v>6591342.68</v>
      </c>
      <c r="L298" s="9">
        <v>6693562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650685.69</v>
      </c>
      <c r="S298" s="9">
        <v>13848906.83</v>
      </c>
      <c r="T298" s="9">
        <v>0</v>
      </c>
      <c r="U298" s="9">
        <v>0</v>
      </c>
      <c r="V298" s="9">
        <v>562.08</v>
      </c>
      <c r="W298" s="9">
        <v>13848344.75</v>
      </c>
      <c r="X298" s="9">
        <v>650685.69</v>
      </c>
      <c r="Y298" s="9">
        <v>0</v>
      </c>
      <c r="Z298" s="9">
        <v>13197659.06</v>
      </c>
      <c r="AA298" s="9">
        <v>1959670.81</v>
      </c>
      <c r="AB298" s="9">
        <v>0</v>
      </c>
      <c r="AC298" s="9">
        <v>858893</v>
      </c>
      <c r="AD298" s="9">
        <v>0</v>
      </c>
      <c r="AE298" s="9">
        <v>1100000</v>
      </c>
      <c r="AF298" s="9">
        <v>777.81</v>
      </c>
      <c r="AG298" s="9">
        <v>1964814.64</v>
      </c>
      <c r="AH298" s="9">
        <v>0</v>
      </c>
      <c r="AI298" s="9">
        <v>1097463.27</v>
      </c>
      <c r="AJ298" s="9">
        <v>0</v>
      </c>
      <c r="AK298" s="9">
        <v>866573.56</v>
      </c>
      <c r="AL298" s="9">
        <v>14064232.620000001</v>
      </c>
      <c r="AM298" s="9">
        <v>0</v>
      </c>
      <c r="AN298" s="9">
        <v>0</v>
      </c>
      <c r="AO298" s="9">
        <v>14064232.620000001</v>
      </c>
      <c r="AP298" s="9">
        <v>14064232.620000001</v>
      </c>
      <c r="AQ298" s="9">
        <v>1000</v>
      </c>
      <c r="AR298" s="9">
        <v>1339000</v>
      </c>
      <c r="AS298" s="9">
        <v>1339000</v>
      </c>
      <c r="AT298" s="9">
        <v>9498</v>
      </c>
      <c r="AU298" s="9">
        <v>12717822</v>
      </c>
      <c r="AV298" s="9">
        <v>11378822</v>
      </c>
      <c r="AW298" s="9">
        <v>1346410.620000001</v>
      </c>
      <c r="AX298" s="9">
        <v>530481</v>
      </c>
      <c r="AY298" s="9">
        <v>710313687</v>
      </c>
      <c r="AZ298" s="9">
        <v>1930000</v>
      </c>
      <c r="BA298" s="9">
        <v>2584270000</v>
      </c>
      <c r="BB298" s="9">
        <v>0.00051813</v>
      </c>
      <c r="BC298" s="9">
        <v>1873956313</v>
      </c>
      <c r="BD298" s="9">
        <v>970952.98</v>
      </c>
      <c r="BE298" s="9">
        <v>968209</v>
      </c>
      <c r="BF298" s="9">
        <v>1296431851</v>
      </c>
      <c r="BG298" s="9">
        <v>0.00877703</v>
      </c>
      <c r="BH298" s="9">
        <v>586118164</v>
      </c>
      <c r="BI298" s="9">
        <v>5144376.71</v>
      </c>
      <c r="BJ298" s="9">
        <v>564023</v>
      </c>
      <c r="BK298" s="9">
        <v>755226797</v>
      </c>
      <c r="BL298" s="9">
        <v>0.00178279</v>
      </c>
      <c r="BM298" s="9">
        <v>44913110</v>
      </c>
      <c r="BN298" s="9">
        <v>80070.64</v>
      </c>
      <c r="BO298" s="9">
        <v>6195400</v>
      </c>
      <c r="BP298" s="9">
        <v>0</v>
      </c>
      <c r="BQ298" s="9">
        <v>0</v>
      </c>
      <c r="BR298" s="9">
        <v>-79439</v>
      </c>
      <c r="BS298" s="9">
        <v>-36</v>
      </c>
      <c r="BT298" s="9">
        <v>0</v>
      </c>
      <c r="BU298" s="9">
        <v>6115925</v>
      </c>
      <c r="BV298" s="9">
        <v>0</v>
      </c>
      <c r="BW298" s="9">
        <v>0</v>
      </c>
      <c r="BX298" s="9">
        <v>0</v>
      </c>
      <c r="BY298" s="9">
        <v>0</v>
      </c>
      <c r="BZ298" s="9">
        <v>0</v>
      </c>
      <c r="CA298" s="9">
        <v>1</v>
      </c>
      <c r="CB298" s="9">
        <v>6115926</v>
      </c>
      <c r="CC298" s="9">
        <v>0</v>
      </c>
      <c r="CD298" s="9">
        <v>6115926</v>
      </c>
      <c r="CE298" s="9">
        <v>1339</v>
      </c>
      <c r="CF298" s="9">
        <v>0</v>
      </c>
      <c r="CG298" s="9">
        <v>1339</v>
      </c>
      <c r="CH298" s="9">
        <v>13197659.06</v>
      </c>
      <c r="CI298" s="9">
        <v>866573.56</v>
      </c>
      <c r="CJ298" s="9">
        <v>0</v>
      </c>
      <c r="CK298" s="9">
        <v>14064232.620000001</v>
      </c>
      <c r="CL298" s="9">
        <v>10503.53</v>
      </c>
      <c r="CM298" s="9">
        <v>0</v>
      </c>
      <c r="CN298" s="9">
        <v>0</v>
      </c>
      <c r="CO298" s="9">
        <v>0</v>
      </c>
      <c r="CP298" s="9">
        <v>0</v>
      </c>
      <c r="CQ298" s="9">
        <v>0</v>
      </c>
      <c r="CR298" s="9">
        <v>0</v>
      </c>
      <c r="CS298" s="9">
        <v>4626.89</v>
      </c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9">
        <v>0</v>
      </c>
      <c r="DA298" s="9">
        <v>6781840.26</v>
      </c>
      <c r="DB298" s="9">
        <v>0</v>
      </c>
      <c r="DC298" s="9">
        <v>0</v>
      </c>
      <c r="DD298" s="9">
        <v>0</v>
      </c>
      <c r="DE298" s="9">
        <v>0</v>
      </c>
      <c r="DF298" s="9">
        <v>6781840.26</v>
      </c>
      <c r="DG298" s="9">
        <v>6103656.234</v>
      </c>
      <c r="DH298" s="9">
        <v>0</v>
      </c>
      <c r="DI298" s="9">
        <v>6195400.33</v>
      </c>
      <c r="DJ298" s="9">
        <v>0</v>
      </c>
      <c r="DK298" s="9">
        <v>0</v>
      </c>
      <c r="DL298" s="9">
        <v>0</v>
      </c>
      <c r="DM298" s="9">
        <v>0</v>
      </c>
      <c r="DN298" s="9">
        <v>0</v>
      </c>
      <c r="DO298" s="9">
        <v>0</v>
      </c>
      <c r="DP298">
        <v>4578</v>
      </c>
      <c r="DQ298">
        <f t="shared" si="4"/>
        <v>0</v>
      </c>
    </row>
    <row r="299" spans="1:121" ht="15">
      <c r="A299" s="9">
        <v>4606</v>
      </c>
      <c r="B299" s="9" t="s">
        <v>452</v>
      </c>
      <c r="C299" s="9">
        <v>396</v>
      </c>
      <c r="D299" s="9">
        <v>388</v>
      </c>
      <c r="E299" s="9">
        <v>784</v>
      </c>
      <c r="F299" s="9">
        <v>392</v>
      </c>
      <c r="G299" s="9">
        <v>6</v>
      </c>
      <c r="H299" s="9">
        <v>0</v>
      </c>
      <c r="I299" s="9">
        <v>398</v>
      </c>
      <c r="J299" s="9">
        <v>4608246.82</v>
      </c>
      <c r="K299" s="9">
        <v>3294265</v>
      </c>
      <c r="L299" s="9">
        <v>590439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723542.82</v>
      </c>
      <c r="S299" s="9">
        <v>4547646.48</v>
      </c>
      <c r="T299" s="9">
        <v>0</v>
      </c>
      <c r="U299" s="9">
        <v>0</v>
      </c>
      <c r="V299" s="9">
        <v>0</v>
      </c>
      <c r="W299" s="9">
        <v>4547646.48</v>
      </c>
      <c r="X299" s="9">
        <v>723542.82</v>
      </c>
      <c r="Y299" s="9">
        <v>0</v>
      </c>
      <c r="Z299" s="9">
        <v>3824103.66</v>
      </c>
      <c r="AA299" s="9">
        <v>347665.21</v>
      </c>
      <c r="AB299" s="9">
        <v>0</v>
      </c>
      <c r="AC299" s="9">
        <v>347644</v>
      </c>
      <c r="AD299" s="9">
        <v>0</v>
      </c>
      <c r="AE299" s="9">
        <v>0</v>
      </c>
      <c r="AF299" s="9">
        <v>21.21</v>
      </c>
      <c r="AG299" s="9">
        <v>277690.46</v>
      </c>
      <c r="AH299" s="9">
        <v>0</v>
      </c>
      <c r="AI299" s="9">
        <v>0</v>
      </c>
      <c r="AJ299" s="9">
        <v>0</v>
      </c>
      <c r="AK299" s="9">
        <v>277669.25</v>
      </c>
      <c r="AL299" s="9">
        <v>4101772.91</v>
      </c>
      <c r="AM299" s="9">
        <v>0</v>
      </c>
      <c r="AN299" s="9">
        <v>0</v>
      </c>
      <c r="AO299" s="9">
        <v>4101772.91</v>
      </c>
      <c r="AP299" s="9">
        <v>4101772.91</v>
      </c>
      <c r="AQ299" s="9">
        <v>1000</v>
      </c>
      <c r="AR299" s="9">
        <v>398000</v>
      </c>
      <c r="AS299" s="9">
        <v>398000</v>
      </c>
      <c r="AT299" s="9">
        <v>9498</v>
      </c>
      <c r="AU299" s="9">
        <v>3780204</v>
      </c>
      <c r="AV299" s="9">
        <v>3382204</v>
      </c>
      <c r="AW299" s="9">
        <v>321568.91000000015</v>
      </c>
      <c r="AX299" s="9">
        <v>1095299</v>
      </c>
      <c r="AY299" s="9">
        <v>435929034</v>
      </c>
      <c r="AZ299" s="9">
        <v>1930000</v>
      </c>
      <c r="BA299" s="9">
        <v>768140000</v>
      </c>
      <c r="BB299" s="9">
        <v>0.00051813</v>
      </c>
      <c r="BC299" s="9">
        <v>332210966</v>
      </c>
      <c r="BD299" s="9">
        <v>172128.47</v>
      </c>
      <c r="BE299" s="9">
        <v>968209</v>
      </c>
      <c r="BF299" s="9">
        <v>385347182</v>
      </c>
      <c r="BG299" s="9">
        <v>0.00877703</v>
      </c>
      <c r="BH299" s="9">
        <v>-50581852</v>
      </c>
      <c r="BI299" s="9">
        <v>-443958.43</v>
      </c>
      <c r="BJ299" s="9">
        <v>564023</v>
      </c>
      <c r="BK299" s="9">
        <v>224481154</v>
      </c>
      <c r="BL299" s="9">
        <v>0.0014325</v>
      </c>
      <c r="BM299" s="9">
        <v>-211447880</v>
      </c>
      <c r="BN299" s="9">
        <v>-302899.09</v>
      </c>
      <c r="BO299" s="9">
        <v>172128</v>
      </c>
      <c r="BP299" s="9">
        <v>0</v>
      </c>
      <c r="BQ299" s="9">
        <v>0</v>
      </c>
      <c r="BR299" s="9">
        <v>-2207</v>
      </c>
      <c r="BS299" s="9">
        <v>-21</v>
      </c>
      <c r="BT299" s="9">
        <v>0</v>
      </c>
      <c r="BU299" s="9">
        <v>169900</v>
      </c>
      <c r="BV299" s="9">
        <v>366291</v>
      </c>
      <c r="BW299" s="9">
        <v>0</v>
      </c>
      <c r="BX299" s="9">
        <v>-4697</v>
      </c>
      <c r="BY299" s="9">
        <v>20</v>
      </c>
      <c r="BZ299" s="9">
        <v>361614</v>
      </c>
      <c r="CA299" s="9">
        <v>0</v>
      </c>
      <c r="CB299" s="9">
        <v>531514</v>
      </c>
      <c r="CC299" s="9">
        <v>0</v>
      </c>
      <c r="CD299" s="9">
        <v>531514</v>
      </c>
      <c r="CE299" s="9">
        <v>398</v>
      </c>
      <c r="CF299" s="9">
        <v>0</v>
      </c>
      <c r="CG299" s="9">
        <v>398</v>
      </c>
      <c r="CH299" s="9">
        <v>3824103.66</v>
      </c>
      <c r="CI299" s="9">
        <v>277669.25</v>
      </c>
      <c r="CJ299" s="9">
        <v>0</v>
      </c>
      <c r="CK299" s="9">
        <v>4101772.91</v>
      </c>
      <c r="CL299" s="9">
        <v>10305.96</v>
      </c>
      <c r="CM299" s="9">
        <v>0</v>
      </c>
      <c r="CN299" s="9">
        <v>0</v>
      </c>
      <c r="CO299" s="9">
        <v>0</v>
      </c>
      <c r="CP299" s="9">
        <v>0</v>
      </c>
      <c r="CQ299" s="9">
        <v>0</v>
      </c>
      <c r="CR299" s="9">
        <v>0</v>
      </c>
      <c r="CS299" s="9">
        <v>432.48</v>
      </c>
      <c r="CT299" s="9">
        <v>0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9">
        <v>0</v>
      </c>
      <c r="DA299" s="9">
        <v>302227.15</v>
      </c>
      <c r="DB299" s="9">
        <v>296016.27</v>
      </c>
      <c r="DC299" s="9">
        <v>0</v>
      </c>
      <c r="DD299" s="9">
        <v>0</v>
      </c>
      <c r="DE299" s="9">
        <v>0</v>
      </c>
      <c r="DF299" s="9">
        <v>598243.42</v>
      </c>
      <c r="DG299" s="9">
        <v>538419.0780000001</v>
      </c>
      <c r="DH299" s="9">
        <v>0</v>
      </c>
      <c r="DI299" s="9">
        <v>538419.0780000001</v>
      </c>
      <c r="DJ299" s="9">
        <v>366291</v>
      </c>
      <c r="DK299" s="9">
        <v>366291</v>
      </c>
      <c r="DL299" s="9">
        <v>0</v>
      </c>
      <c r="DM299" s="9">
        <v>-4697</v>
      </c>
      <c r="DN299" s="9">
        <v>20</v>
      </c>
      <c r="DO299" s="9">
        <v>361614</v>
      </c>
      <c r="DP299">
        <v>4606</v>
      </c>
      <c r="DQ299">
        <f t="shared" si="4"/>
        <v>0</v>
      </c>
    </row>
    <row r="300" spans="1:121" ht="15">
      <c r="A300" s="9">
        <v>4613</v>
      </c>
      <c r="B300" s="9" t="s">
        <v>453</v>
      </c>
      <c r="C300" s="9">
        <v>3707</v>
      </c>
      <c r="D300" s="9">
        <v>3702</v>
      </c>
      <c r="E300" s="9">
        <v>7409</v>
      </c>
      <c r="F300" s="9">
        <v>3705</v>
      </c>
      <c r="G300" s="9">
        <v>135</v>
      </c>
      <c r="H300" s="9">
        <v>1</v>
      </c>
      <c r="I300" s="9">
        <v>3841</v>
      </c>
      <c r="J300" s="9">
        <v>38068863.09</v>
      </c>
      <c r="K300" s="9">
        <v>10683174.04</v>
      </c>
      <c r="L300" s="9">
        <v>24855806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2529883.05</v>
      </c>
      <c r="S300" s="9">
        <v>37881046.54</v>
      </c>
      <c r="T300" s="9">
        <v>0</v>
      </c>
      <c r="U300" s="9">
        <v>0</v>
      </c>
      <c r="V300" s="9">
        <v>5660.01</v>
      </c>
      <c r="W300" s="9">
        <v>37875386.53</v>
      </c>
      <c r="X300" s="9">
        <v>2529883.05</v>
      </c>
      <c r="Y300" s="9">
        <v>0</v>
      </c>
      <c r="Z300" s="9">
        <v>35345503.48</v>
      </c>
      <c r="AA300" s="9">
        <v>13776478.95</v>
      </c>
      <c r="AB300" s="9">
        <v>0</v>
      </c>
      <c r="AC300" s="9">
        <v>2886308</v>
      </c>
      <c r="AD300" s="9">
        <v>0</v>
      </c>
      <c r="AE300" s="9">
        <v>10889787.05</v>
      </c>
      <c r="AF300" s="9">
        <v>383.9</v>
      </c>
      <c r="AG300" s="9">
        <v>13914628.16</v>
      </c>
      <c r="AH300" s="9">
        <v>0</v>
      </c>
      <c r="AI300" s="9">
        <v>10884833.96</v>
      </c>
      <c r="AJ300" s="9">
        <v>0</v>
      </c>
      <c r="AK300" s="9">
        <v>3029410.3</v>
      </c>
      <c r="AL300" s="9">
        <v>38374913.779999994</v>
      </c>
      <c r="AM300" s="9">
        <v>0</v>
      </c>
      <c r="AN300" s="9">
        <v>0</v>
      </c>
      <c r="AO300" s="9">
        <v>38374913.779999994</v>
      </c>
      <c r="AP300" s="9">
        <v>38374913.779999994</v>
      </c>
      <c r="AQ300" s="9">
        <v>1000</v>
      </c>
      <c r="AR300" s="9">
        <v>3841000</v>
      </c>
      <c r="AS300" s="9">
        <v>3841000</v>
      </c>
      <c r="AT300" s="9">
        <v>9498</v>
      </c>
      <c r="AU300" s="9">
        <v>36481818</v>
      </c>
      <c r="AV300" s="9">
        <v>32640818</v>
      </c>
      <c r="AW300" s="9">
        <v>1893095.7799999937</v>
      </c>
      <c r="AX300" s="9">
        <v>395582</v>
      </c>
      <c r="AY300" s="9">
        <v>1519430934</v>
      </c>
      <c r="AZ300" s="9">
        <v>1930000</v>
      </c>
      <c r="BA300" s="9">
        <v>7413130000</v>
      </c>
      <c r="BB300" s="9">
        <v>0.00051813</v>
      </c>
      <c r="BC300" s="9">
        <v>5893699066</v>
      </c>
      <c r="BD300" s="9">
        <v>3053702.3</v>
      </c>
      <c r="BE300" s="9">
        <v>968209</v>
      </c>
      <c r="BF300" s="9">
        <v>3718890769</v>
      </c>
      <c r="BG300" s="9">
        <v>0.00877703</v>
      </c>
      <c r="BH300" s="9">
        <v>2199459835</v>
      </c>
      <c r="BI300" s="9">
        <v>19304724.96</v>
      </c>
      <c r="BJ300" s="9">
        <v>564023</v>
      </c>
      <c r="BK300" s="9">
        <v>2166412343</v>
      </c>
      <c r="BL300" s="9">
        <v>0.00087384</v>
      </c>
      <c r="BM300" s="9">
        <v>646981409</v>
      </c>
      <c r="BN300" s="9">
        <v>565358.23</v>
      </c>
      <c r="BO300" s="9">
        <v>22923785</v>
      </c>
      <c r="BP300" s="9">
        <v>0</v>
      </c>
      <c r="BQ300" s="9">
        <v>0</v>
      </c>
      <c r="BR300" s="9">
        <v>-293933</v>
      </c>
      <c r="BS300" s="9">
        <v>-72</v>
      </c>
      <c r="BT300" s="9">
        <v>0</v>
      </c>
      <c r="BU300" s="9">
        <v>22629780</v>
      </c>
      <c r="BV300" s="9">
        <v>0</v>
      </c>
      <c r="BW300" s="9">
        <v>0</v>
      </c>
      <c r="BX300" s="9">
        <v>0</v>
      </c>
      <c r="BY300" s="9">
        <v>0</v>
      </c>
      <c r="BZ300" s="9">
        <v>0</v>
      </c>
      <c r="CA300" s="9">
        <v>1</v>
      </c>
      <c r="CB300" s="9">
        <v>22629781</v>
      </c>
      <c r="CC300" s="9">
        <v>1</v>
      </c>
      <c r="CD300" s="9">
        <v>22629782</v>
      </c>
      <c r="CE300" s="9">
        <v>3841</v>
      </c>
      <c r="CF300" s="9">
        <v>0</v>
      </c>
      <c r="CG300" s="9">
        <v>3841</v>
      </c>
      <c r="CH300" s="9">
        <v>35345503.48</v>
      </c>
      <c r="CI300" s="9">
        <v>3029410.3</v>
      </c>
      <c r="CJ300" s="9">
        <v>0</v>
      </c>
      <c r="CK300" s="9">
        <v>38374913.779999994</v>
      </c>
      <c r="CL300" s="9">
        <v>9990.87</v>
      </c>
      <c r="CM300" s="9">
        <v>0</v>
      </c>
      <c r="CN300" s="9">
        <v>0</v>
      </c>
      <c r="CO300" s="9">
        <v>0</v>
      </c>
      <c r="CP300" s="9">
        <v>0</v>
      </c>
      <c r="CQ300" s="9">
        <v>0</v>
      </c>
      <c r="CR300" s="9">
        <v>0</v>
      </c>
      <c r="CS300" s="9">
        <v>5968.18</v>
      </c>
      <c r="CT300" s="9">
        <v>0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9">
        <v>0</v>
      </c>
      <c r="DA300" s="9">
        <v>25193803.69</v>
      </c>
      <c r="DB300" s="9">
        <v>0</v>
      </c>
      <c r="DC300" s="9">
        <v>0</v>
      </c>
      <c r="DD300" s="9">
        <v>0</v>
      </c>
      <c r="DE300" s="9">
        <v>9651</v>
      </c>
      <c r="DF300" s="9">
        <v>25184152.69</v>
      </c>
      <c r="DG300" s="9">
        <v>22665737.421</v>
      </c>
      <c r="DH300" s="9">
        <v>0</v>
      </c>
      <c r="DI300" s="9">
        <v>22923785.490000002</v>
      </c>
      <c r="DJ300" s="9">
        <v>0</v>
      </c>
      <c r="DK300" s="9">
        <v>0</v>
      </c>
      <c r="DL300" s="9">
        <v>0</v>
      </c>
      <c r="DM300" s="9">
        <v>0</v>
      </c>
      <c r="DN300" s="9">
        <v>0</v>
      </c>
      <c r="DO300" s="9">
        <v>0</v>
      </c>
      <c r="DP300">
        <v>4613</v>
      </c>
      <c r="DQ300">
        <f t="shared" si="4"/>
        <v>0</v>
      </c>
    </row>
    <row r="301" spans="1:121" ht="15">
      <c r="A301" s="9">
        <v>4620</v>
      </c>
      <c r="B301" s="9" t="s">
        <v>454</v>
      </c>
      <c r="C301" s="9">
        <v>21133</v>
      </c>
      <c r="D301" s="9">
        <v>20987</v>
      </c>
      <c r="E301" s="9">
        <v>42120</v>
      </c>
      <c r="F301" s="9">
        <v>21060</v>
      </c>
      <c r="G301" s="9">
        <v>543</v>
      </c>
      <c r="H301" s="9">
        <v>5</v>
      </c>
      <c r="I301" s="9">
        <v>21608</v>
      </c>
      <c r="J301" s="9">
        <v>245251857.97</v>
      </c>
      <c r="K301" s="9">
        <v>74880419</v>
      </c>
      <c r="L301" s="9">
        <v>131865072</v>
      </c>
      <c r="M301" s="9">
        <v>0</v>
      </c>
      <c r="N301" s="9">
        <v>0</v>
      </c>
      <c r="O301" s="9">
        <v>0</v>
      </c>
      <c r="P301" s="9">
        <v>0</v>
      </c>
      <c r="Q301" s="9">
        <v>25462.2</v>
      </c>
      <c r="R301" s="9">
        <v>38480904.77</v>
      </c>
      <c r="S301" s="9">
        <v>245527544.23</v>
      </c>
      <c r="T301" s="9">
        <v>263543</v>
      </c>
      <c r="U301" s="9">
        <v>0</v>
      </c>
      <c r="V301" s="9">
        <v>79434.6</v>
      </c>
      <c r="W301" s="9">
        <v>245184566.63</v>
      </c>
      <c r="X301" s="9">
        <v>38480904.77</v>
      </c>
      <c r="Y301" s="9">
        <v>0</v>
      </c>
      <c r="Z301" s="9">
        <v>206703661.86</v>
      </c>
      <c r="AA301" s="9">
        <v>3945393</v>
      </c>
      <c r="AB301" s="9">
        <v>263543</v>
      </c>
      <c r="AC301" s="9">
        <v>3679016</v>
      </c>
      <c r="AD301" s="9">
        <v>0</v>
      </c>
      <c r="AE301" s="9">
        <v>0</v>
      </c>
      <c r="AF301" s="9">
        <v>2834</v>
      </c>
      <c r="AG301" s="9">
        <v>4630124</v>
      </c>
      <c r="AH301" s="9">
        <v>689522.24</v>
      </c>
      <c r="AI301" s="9">
        <v>0</v>
      </c>
      <c r="AJ301" s="9">
        <v>0</v>
      </c>
      <c r="AK301" s="9">
        <v>5316812.24</v>
      </c>
      <c r="AL301" s="9">
        <v>212020474.10000002</v>
      </c>
      <c r="AM301" s="9">
        <v>0</v>
      </c>
      <c r="AN301" s="9">
        <v>0</v>
      </c>
      <c r="AO301" s="9">
        <v>212020474.10000002</v>
      </c>
      <c r="AP301" s="9">
        <v>212020474.10000002</v>
      </c>
      <c r="AQ301" s="9">
        <v>1000</v>
      </c>
      <c r="AR301" s="9">
        <v>21608000</v>
      </c>
      <c r="AS301" s="9">
        <v>21608000</v>
      </c>
      <c r="AT301" s="9">
        <v>9498</v>
      </c>
      <c r="AU301" s="9">
        <v>205232784</v>
      </c>
      <c r="AV301" s="9">
        <v>183624784</v>
      </c>
      <c r="AW301" s="9">
        <v>6787690.100000024</v>
      </c>
      <c r="AX301" s="9">
        <v>432332</v>
      </c>
      <c r="AY301" s="9">
        <v>9341832150</v>
      </c>
      <c r="AZ301" s="9">
        <v>1930000</v>
      </c>
      <c r="BA301" s="9">
        <v>41703440000</v>
      </c>
      <c r="BB301" s="9">
        <v>0.00051813</v>
      </c>
      <c r="BC301" s="9">
        <v>32361607850</v>
      </c>
      <c r="BD301" s="9">
        <v>16767519.88</v>
      </c>
      <c r="BE301" s="9">
        <v>968209</v>
      </c>
      <c r="BF301" s="9">
        <v>20921060072</v>
      </c>
      <c r="BG301" s="9">
        <v>0.00877703</v>
      </c>
      <c r="BH301" s="9">
        <v>11579227922</v>
      </c>
      <c r="BI301" s="9">
        <v>101631230.85</v>
      </c>
      <c r="BJ301" s="9">
        <v>564023</v>
      </c>
      <c r="BK301" s="9">
        <v>12187408984</v>
      </c>
      <c r="BL301" s="9">
        <v>0.00055694</v>
      </c>
      <c r="BM301" s="9">
        <v>2845576834</v>
      </c>
      <c r="BN301" s="9">
        <v>1584815.56</v>
      </c>
      <c r="BO301" s="9">
        <v>119983566</v>
      </c>
      <c r="BP301" s="9">
        <v>-560517</v>
      </c>
      <c r="BQ301" s="9">
        <v>0</v>
      </c>
      <c r="BR301" s="9">
        <v>-1538451</v>
      </c>
      <c r="BS301" s="9">
        <v>45815</v>
      </c>
      <c r="BT301" s="9">
        <v>0</v>
      </c>
      <c r="BU301" s="9">
        <v>117930413</v>
      </c>
      <c r="BV301" s="9">
        <v>7101954</v>
      </c>
      <c r="BW301" s="9">
        <v>-33178</v>
      </c>
      <c r="BX301" s="9">
        <v>-91063</v>
      </c>
      <c r="BY301" s="9">
        <v>2714</v>
      </c>
      <c r="BZ301" s="9">
        <v>6980427</v>
      </c>
      <c r="CA301" s="9">
        <v>-598</v>
      </c>
      <c r="CB301" s="9">
        <v>124910242</v>
      </c>
      <c r="CC301" s="9">
        <v>-36</v>
      </c>
      <c r="CD301" s="9">
        <v>124910206</v>
      </c>
      <c r="CE301" s="9">
        <v>21608</v>
      </c>
      <c r="CF301" s="9">
        <v>0</v>
      </c>
      <c r="CG301" s="9">
        <v>21608</v>
      </c>
      <c r="CH301" s="9">
        <v>206703661.86</v>
      </c>
      <c r="CI301" s="9">
        <v>5316812.24</v>
      </c>
      <c r="CJ301" s="9">
        <v>0</v>
      </c>
      <c r="CK301" s="9">
        <v>212020474.10000002</v>
      </c>
      <c r="CL301" s="9">
        <v>9812.13</v>
      </c>
      <c r="CM301" s="9">
        <v>0</v>
      </c>
      <c r="CN301" s="9">
        <v>0</v>
      </c>
      <c r="CO301" s="9">
        <v>0</v>
      </c>
      <c r="CP301" s="9">
        <v>0</v>
      </c>
      <c r="CQ301" s="9">
        <v>0</v>
      </c>
      <c r="CR301" s="9">
        <v>0</v>
      </c>
      <c r="CS301" s="9">
        <v>5552.74</v>
      </c>
      <c r="CT301" s="9">
        <v>1279</v>
      </c>
      <c r="CU301" s="9">
        <v>7101954</v>
      </c>
      <c r="CV301" s="9">
        <v>7101954</v>
      </c>
      <c r="CW301" s="9">
        <v>-33178</v>
      </c>
      <c r="CX301" s="9">
        <v>-91063</v>
      </c>
      <c r="CY301" s="9">
        <v>2714</v>
      </c>
      <c r="CZ301" s="9">
        <v>6980427</v>
      </c>
      <c r="DA301" s="9">
        <v>131019089.11</v>
      </c>
      <c r="DB301" s="9">
        <v>0</v>
      </c>
      <c r="DC301" s="9">
        <v>0</v>
      </c>
      <c r="DD301" s="9">
        <v>7765888</v>
      </c>
      <c r="DE301" s="9">
        <v>0</v>
      </c>
      <c r="DF301" s="9">
        <v>138784977.11</v>
      </c>
      <c r="DG301" s="9">
        <v>124906479.39900002</v>
      </c>
      <c r="DH301" s="9">
        <v>7101954.46</v>
      </c>
      <c r="DI301" s="9">
        <v>127085520.74999999</v>
      </c>
      <c r="DJ301" s="9">
        <v>0</v>
      </c>
      <c r="DK301" s="9">
        <v>0</v>
      </c>
      <c r="DL301" s="9">
        <v>0</v>
      </c>
      <c r="DM301" s="9">
        <v>0</v>
      </c>
      <c r="DN301" s="9">
        <v>0</v>
      </c>
      <c r="DO301" s="9">
        <v>0</v>
      </c>
      <c r="DP301">
        <v>4620</v>
      </c>
      <c r="DQ301">
        <f t="shared" si="4"/>
        <v>0</v>
      </c>
    </row>
    <row r="302" spans="1:121" ht="15">
      <c r="A302" s="9">
        <v>4627</v>
      </c>
      <c r="B302" s="9" t="s">
        <v>455</v>
      </c>
      <c r="C302" s="9">
        <v>658</v>
      </c>
      <c r="D302" s="9">
        <v>657</v>
      </c>
      <c r="E302" s="9">
        <v>1315</v>
      </c>
      <c r="F302" s="9">
        <v>658</v>
      </c>
      <c r="G302" s="9">
        <v>3</v>
      </c>
      <c r="H302" s="9">
        <v>0</v>
      </c>
      <c r="I302" s="9">
        <v>661</v>
      </c>
      <c r="J302" s="9">
        <v>7748755.53</v>
      </c>
      <c r="K302" s="9">
        <v>3999020</v>
      </c>
      <c r="L302" s="9">
        <v>2484668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1265067.53</v>
      </c>
      <c r="S302" s="9">
        <v>7639674.95</v>
      </c>
      <c r="T302" s="9">
        <v>0</v>
      </c>
      <c r="U302" s="9">
        <v>0</v>
      </c>
      <c r="V302" s="9">
        <v>21366.66</v>
      </c>
      <c r="W302" s="9">
        <v>7618308.29</v>
      </c>
      <c r="X302" s="9">
        <v>1265067.53</v>
      </c>
      <c r="Y302" s="9">
        <v>0</v>
      </c>
      <c r="Z302" s="9">
        <v>6353240.76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6353240.76</v>
      </c>
      <c r="AM302" s="9">
        <v>0</v>
      </c>
      <c r="AN302" s="9">
        <v>0</v>
      </c>
      <c r="AO302" s="9">
        <v>6353240.76</v>
      </c>
      <c r="AP302" s="9">
        <v>6353240.76</v>
      </c>
      <c r="AQ302" s="9">
        <v>1000</v>
      </c>
      <c r="AR302" s="9">
        <v>661000</v>
      </c>
      <c r="AS302" s="9">
        <v>661000</v>
      </c>
      <c r="AT302" s="9">
        <v>9498</v>
      </c>
      <c r="AU302" s="9">
        <v>6278178</v>
      </c>
      <c r="AV302" s="9">
        <v>5617178</v>
      </c>
      <c r="AW302" s="9">
        <v>75062.75999999978</v>
      </c>
      <c r="AX302" s="9">
        <v>1154121</v>
      </c>
      <c r="AY302" s="9">
        <v>762874237</v>
      </c>
      <c r="AZ302" s="9">
        <v>2895000</v>
      </c>
      <c r="BA302" s="9">
        <v>1913595000</v>
      </c>
      <c r="BB302" s="9">
        <v>0.00034542</v>
      </c>
      <c r="BC302" s="9">
        <v>1150720763</v>
      </c>
      <c r="BD302" s="9">
        <v>397481.97</v>
      </c>
      <c r="BE302" s="9">
        <v>1452313</v>
      </c>
      <c r="BF302" s="9">
        <v>959978893</v>
      </c>
      <c r="BG302" s="9">
        <v>0.00585136</v>
      </c>
      <c r="BH302" s="9">
        <v>197104656</v>
      </c>
      <c r="BI302" s="9">
        <v>1153330.3</v>
      </c>
      <c r="BJ302" s="9">
        <v>846034</v>
      </c>
      <c r="BK302" s="9">
        <v>559228474</v>
      </c>
      <c r="BL302" s="9">
        <v>0.00013423</v>
      </c>
      <c r="BM302" s="9">
        <v>-203645763</v>
      </c>
      <c r="BN302" s="9">
        <v>-27335.37</v>
      </c>
      <c r="BO302" s="9">
        <v>1523477</v>
      </c>
      <c r="BP302" s="9">
        <v>0</v>
      </c>
      <c r="BQ302" s="9">
        <v>0</v>
      </c>
      <c r="BR302" s="9">
        <v>-19534</v>
      </c>
      <c r="BS302" s="9">
        <v>-25</v>
      </c>
      <c r="BT302" s="9">
        <v>0</v>
      </c>
      <c r="BU302" s="9">
        <v>1503918</v>
      </c>
      <c r="BV302" s="9">
        <v>742160</v>
      </c>
      <c r="BW302" s="9">
        <v>0</v>
      </c>
      <c r="BX302" s="9">
        <v>-9516</v>
      </c>
      <c r="BY302" s="9">
        <v>0</v>
      </c>
      <c r="BZ302" s="9">
        <v>732644</v>
      </c>
      <c r="CA302" s="9">
        <v>0</v>
      </c>
      <c r="CB302" s="9">
        <v>2236562</v>
      </c>
      <c r="CC302" s="9">
        <v>0</v>
      </c>
      <c r="CD302" s="9">
        <v>2236562</v>
      </c>
      <c r="CE302" s="9">
        <v>661</v>
      </c>
      <c r="CF302" s="9">
        <v>0</v>
      </c>
      <c r="CG302" s="9">
        <v>661</v>
      </c>
      <c r="CH302" s="9">
        <v>6353240.76</v>
      </c>
      <c r="CI302" s="9">
        <v>0</v>
      </c>
      <c r="CJ302" s="9">
        <v>0</v>
      </c>
      <c r="CK302" s="9">
        <v>6353240.76</v>
      </c>
      <c r="CL302" s="9">
        <v>9611.56</v>
      </c>
      <c r="CM302" s="9">
        <v>0</v>
      </c>
      <c r="CN302" s="9">
        <v>0</v>
      </c>
      <c r="CO302" s="9">
        <v>0</v>
      </c>
      <c r="CP302" s="9">
        <v>0</v>
      </c>
      <c r="CQ302" s="9">
        <v>0</v>
      </c>
      <c r="CR302" s="9">
        <v>0</v>
      </c>
      <c r="CS302" s="9">
        <v>2304.81</v>
      </c>
      <c r="CT302" s="9">
        <v>0</v>
      </c>
      <c r="CU302" s="9">
        <v>0</v>
      </c>
      <c r="CV302" s="9">
        <v>0</v>
      </c>
      <c r="CW302" s="9">
        <v>0</v>
      </c>
      <c r="CX302" s="9">
        <v>0</v>
      </c>
      <c r="CY302" s="9">
        <v>0</v>
      </c>
      <c r="CZ302" s="9">
        <v>0</v>
      </c>
      <c r="DA302" s="9">
        <v>2517374.98</v>
      </c>
      <c r="DB302" s="9">
        <v>0</v>
      </c>
      <c r="DC302" s="9">
        <v>0</v>
      </c>
      <c r="DD302" s="9">
        <v>0</v>
      </c>
      <c r="DE302" s="9">
        <v>1</v>
      </c>
      <c r="DF302" s="9">
        <v>2517373.98</v>
      </c>
      <c r="DG302" s="9">
        <v>2265636.582</v>
      </c>
      <c r="DH302" s="9">
        <v>0</v>
      </c>
      <c r="DI302" s="9">
        <v>2265636.582</v>
      </c>
      <c r="DJ302" s="9">
        <v>742160</v>
      </c>
      <c r="DK302" s="9">
        <v>742160</v>
      </c>
      <c r="DL302" s="9">
        <v>0</v>
      </c>
      <c r="DM302" s="9">
        <v>-9516</v>
      </c>
      <c r="DN302" s="9">
        <v>0</v>
      </c>
      <c r="DO302" s="9">
        <v>732644</v>
      </c>
      <c r="DP302">
        <v>4627</v>
      </c>
      <c r="DQ302">
        <f t="shared" si="4"/>
        <v>0</v>
      </c>
    </row>
    <row r="303" spans="1:121" ht="15">
      <c r="A303" s="9">
        <v>4634</v>
      </c>
      <c r="B303" s="9" t="s">
        <v>456</v>
      </c>
      <c r="C303" s="9">
        <v>503</v>
      </c>
      <c r="D303" s="9">
        <v>499</v>
      </c>
      <c r="E303" s="9">
        <v>1002</v>
      </c>
      <c r="F303" s="9">
        <v>501</v>
      </c>
      <c r="G303" s="9">
        <v>11</v>
      </c>
      <c r="H303" s="9">
        <v>0</v>
      </c>
      <c r="I303" s="9">
        <v>512</v>
      </c>
      <c r="J303" s="9">
        <v>6221066.17</v>
      </c>
      <c r="K303" s="9">
        <v>2027153.54</v>
      </c>
      <c r="L303" s="9">
        <v>3160051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1033861.63</v>
      </c>
      <c r="S303" s="9">
        <v>6181274.68</v>
      </c>
      <c r="T303" s="9">
        <v>0</v>
      </c>
      <c r="U303" s="9">
        <v>0</v>
      </c>
      <c r="V303" s="9">
        <v>0</v>
      </c>
      <c r="W303" s="9">
        <v>6181274.68</v>
      </c>
      <c r="X303" s="9">
        <v>1033861.63</v>
      </c>
      <c r="Y303" s="9">
        <v>0</v>
      </c>
      <c r="Z303" s="9">
        <v>5147413.05</v>
      </c>
      <c r="AA303" s="9">
        <v>57556</v>
      </c>
      <c r="AB303" s="9">
        <v>0</v>
      </c>
      <c r="AC303" s="9">
        <v>57556</v>
      </c>
      <c r="AD303" s="9">
        <v>0</v>
      </c>
      <c r="AE303" s="9">
        <v>0</v>
      </c>
      <c r="AF303" s="9">
        <v>0</v>
      </c>
      <c r="AG303" s="9">
        <v>57555.6</v>
      </c>
      <c r="AH303" s="9">
        <v>0</v>
      </c>
      <c r="AI303" s="9">
        <v>0</v>
      </c>
      <c r="AJ303" s="9">
        <v>0</v>
      </c>
      <c r="AK303" s="9">
        <v>57555.6</v>
      </c>
      <c r="AL303" s="9">
        <v>5204968.649999999</v>
      </c>
      <c r="AM303" s="9">
        <v>0</v>
      </c>
      <c r="AN303" s="9">
        <v>0</v>
      </c>
      <c r="AO303" s="9">
        <v>5204968.649999999</v>
      </c>
      <c r="AP303" s="9">
        <v>5204968.649999999</v>
      </c>
      <c r="AQ303" s="9">
        <v>1000</v>
      </c>
      <c r="AR303" s="9">
        <v>512000</v>
      </c>
      <c r="AS303" s="9">
        <v>512000</v>
      </c>
      <c r="AT303" s="9">
        <v>9498</v>
      </c>
      <c r="AU303" s="9">
        <v>4862976</v>
      </c>
      <c r="AV303" s="9">
        <v>4350976</v>
      </c>
      <c r="AW303" s="9">
        <v>341992.64999999944</v>
      </c>
      <c r="AX303" s="9">
        <v>414485</v>
      </c>
      <c r="AY303" s="9">
        <v>212216438</v>
      </c>
      <c r="AZ303" s="9">
        <v>1930000</v>
      </c>
      <c r="BA303" s="9">
        <v>988160000</v>
      </c>
      <c r="BB303" s="9">
        <v>0.00051813</v>
      </c>
      <c r="BC303" s="9">
        <v>775943562</v>
      </c>
      <c r="BD303" s="9">
        <v>402039.64</v>
      </c>
      <c r="BE303" s="9">
        <v>968209</v>
      </c>
      <c r="BF303" s="9">
        <v>495723008</v>
      </c>
      <c r="BG303" s="9">
        <v>0.00877703</v>
      </c>
      <c r="BH303" s="9">
        <v>283506570</v>
      </c>
      <c r="BI303" s="9">
        <v>2488345.67</v>
      </c>
      <c r="BJ303" s="9">
        <v>564023</v>
      </c>
      <c r="BK303" s="9">
        <v>288779776</v>
      </c>
      <c r="BL303" s="9">
        <v>0.00118427</v>
      </c>
      <c r="BM303" s="9">
        <v>76563338</v>
      </c>
      <c r="BN303" s="9">
        <v>90671.66</v>
      </c>
      <c r="BO303" s="9">
        <v>2981057</v>
      </c>
      <c r="BP303" s="9">
        <v>0</v>
      </c>
      <c r="BQ303" s="9">
        <v>0</v>
      </c>
      <c r="BR303" s="9">
        <v>-38224</v>
      </c>
      <c r="BS303" s="9">
        <v>-10</v>
      </c>
      <c r="BT303" s="9">
        <v>0</v>
      </c>
      <c r="BU303" s="9">
        <v>2942823</v>
      </c>
      <c r="BV303" s="9">
        <v>0</v>
      </c>
      <c r="BW303" s="9">
        <v>0</v>
      </c>
      <c r="BX303" s="9">
        <v>0</v>
      </c>
      <c r="BY303" s="9">
        <v>0</v>
      </c>
      <c r="BZ303" s="9">
        <v>0</v>
      </c>
      <c r="CA303" s="9">
        <v>0</v>
      </c>
      <c r="CB303" s="9">
        <v>2942823</v>
      </c>
      <c r="CC303" s="9">
        <v>0</v>
      </c>
      <c r="CD303" s="9">
        <v>2942823</v>
      </c>
      <c r="CE303" s="9">
        <v>512</v>
      </c>
      <c r="CF303" s="9">
        <v>0</v>
      </c>
      <c r="CG303" s="9">
        <v>512</v>
      </c>
      <c r="CH303" s="9">
        <v>5147413.05</v>
      </c>
      <c r="CI303" s="9">
        <v>57555.6</v>
      </c>
      <c r="CJ303" s="9">
        <v>0</v>
      </c>
      <c r="CK303" s="9">
        <v>5204968.649999999</v>
      </c>
      <c r="CL303" s="9">
        <v>10165.95</v>
      </c>
      <c r="CM303" s="9">
        <v>0</v>
      </c>
      <c r="CN303" s="9">
        <v>0</v>
      </c>
      <c r="CO303" s="9">
        <v>0</v>
      </c>
      <c r="CP303" s="9">
        <v>0</v>
      </c>
      <c r="CQ303" s="9">
        <v>0</v>
      </c>
      <c r="CR303" s="9">
        <v>0</v>
      </c>
      <c r="CS303" s="9">
        <v>5822.38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9">
        <v>3201774.85</v>
      </c>
      <c r="DB303" s="9">
        <v>0</v>
      </c>
      <c r="DC303" s="9">
        <v>0</v>
      </c>
      <c r="DD303" s="9">
        <v>0</v>
      </c>
      <c r="DE303" s="9">
        <v>0</v>
      </c>
      <c r="DF303" s="9">
        <v>3201774.85</v>
      </c>
      <c r="DG303" s="9">
        <v>2881597.365</v>
      </c>
      <c r="DH303" s="9">
        <v>0</v>
      </c>
      <c r="DI303" s="9">
        <v>2981056.97</v>
      </c>
      <c r="DJ303" s="9">
        <v>0</v>
      </c>
      <c r="DK303" s="9">
        <v>0</v>
      </c>
      <c r="DL303" s="9">
        <v>0</v>
      </c>
      <c r="DM303" s="9">
        <v>0</v>
      </c>
      <c r="DN303" s="9">
        <v>0</v>
      </c>
      <c r="DO303" s="9">
        <v>0</v>
      </c>
      <c r="DP303">
        <v>4634</v>
      </c>
      <c r="DQ303">
        <f t="shared" si="4"/>
        <v>0</v>
      </c>
    </row>
    <row r="304" spans="1:121" ht="15">
      <c r="A304" s="9">
        <v>4641</v>
      </c>
      <c r="B304" s="9" t="s">
        <v>457</v>
      </c>
      <c r="C304" s="9">
        <v>959</v>
      </c>
      <c r="D304" s="9">
        <v>951</v>
      </c>
      <c r="E304" s="9">
        <v>1910</v>
      </c>
      <c r="F304" s="9">
        <v>955</v>
      </c>
      <c r="G304" s="9">
        <v>28</v>
      </c>
      <c r="H304" s="9">
        <v>0</v>
      </c>
      <c r="I304" s="9">
        <v>983</v>
      </c>
      <c r="J304" s="9">
        <v>10372759.55</v>
      </c>
      <c r="K304" s="9">
        <v>4347208</v>
      </c>
      <c r="L304" s="9">
        <v>4910789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1114762.55</v>
      </c>
      <c r="S304" s="9">
        <v>9865712.54</v>
      </c>
      <c r="T304" s="9">
        <v>0</v>
      </c>
      <c r="U304" s="9">
        <v>0</v>
      </c>
      <c r="V304" s="9">
        <v>1335.63</v>
      </c>
      <c r="W304" s="9">
        <v>9864376.91</v>
      </c>
      <c r="X304" s="9">
        <v>1114762.55</v>
      </c>
      <c r="Y304" s="9">
        <v>0</v>
      </c>
      <c r="Z304" s="9">
        <v>8749614.36</v>
      </c>
      <c r="AA304" s="9">
        <v>674957.9</v>
      </c>
      <c r="AB304" s="9">
        <v>0</v>
      </c>
      <c r="AC304" s="9">
        <v>674444</v>
      </c>
      <c r="AD304" s="9">
        <v>0</v>
      </c>
      <c r="AE304" s="9">
        <v>0</v>
      </c>
      <c r="AF304" s="9">
        <v>513.9</v>
      </c>
      <c r="AG304" s="9">
        <v>682731.26</v>
      </c>
      <c r="AH304" s="9">
        <v>0</v>
      </c>
      <c r="AI304" s="9">
        <v>0</v>
      </c>
      <c r="AJ304" s="9">
        <v>0</v>
      </c>
      <c r="AK304" s="9">
        <v>682217.36</v>
      </c>
      <c r="AL304" s="9">
        <v>9431831.719999999</v>
      </c>
      <c r="AM304" s="9">
        <v>0</v>
      </c>
      <c r="AN304" s="9">
        <v>0</v>
      </c>
      <c r="AO304" s="9">
        <v>9431831.719999999</v>
      </c>
      <c r="AP304" s="9">
        <v>9431831.719999999</v>
      </c>
      <c r="AQ304" s="9">
        <v>1000</v>
      </c>
      <c r="AR304" s="9">
        <v>983000</v>
      </c>
      <c r="AS304" s="9">
        <v>983000</v>
      </c>
      <c r="AT304" s="9">
        <v>9498</v>
      </c>
      <c r="AU304" s="9">
        <v>9336534</v>
      </c>
      <c r="AV304" s="9">
        <v>8353534</v>
      </c>
      <c r="AW304" s="9">
        <v>95297.71999999881</v>
      </c>
      <c r="AX304" s="9">
        <v>565851</v>
      </c>
      <c r="AY304" s="9">
        <v>556231990</v>
      </c>
      <c r="AZ304" s="9">
        <v>1930000</v>
      </c>
      <c r="BA304" s="9">
        <v>1897190000</v>
      </c>
      <c r="BB304" s="9">
        <v>0.00051813</v>
      </c>
      <c r="BC304" s="9">
        <v>1340958010</v>
      </c>
      <c r="BD304" s="9">
        <v>694790.57</v>
      </c>
      <c r="BE304" s="9">
        <v>968209</v>
      </c>
      <c r="BF304" s="9">
        <v>951749447</v>
      </c>
      <c r="BG304" s="9">
        <v>0.00877703</v>
      </c>
      <c r="BH304" s="9">
        <v>395517457</v>
      </c>
      <c r="BI304" s="9">
        <v>3471468.59</v>
      </c>
      <c r="BJ304" s="9">
        <v>564023</v>
      </c>
      <c r="BK304" s="9">
        <v>554434609</v>
      </c>
      <c r="BL304" s="9">
        <v>0.00017188</v>
      </c>
      <c r="BM304" s="9">
        <v>-1797381</v>
      </c>
      <c r="BN304" s="9">
        <v>-308.93</v>
      </c>
      <c r="BO304" s="9">
        <v>4165950</v>
      </c>
      <c r="BP304" s="9">
        <v>0</v>
      </c>
      <c r="BQ304" s="9">
        <v>0</v>
      </c>
      <c r="BR304" s="9">
        <v>-53417</v>
      </c>
      <c r="BS304" s="9">
        <v>-28</v>
      </c>
      <c r="BT304" s="9">
        <v>0</v>
      </c>
      <c r="BU304" s="9">
        <v>4112505</v>
      </c>
      <c r="BV304" s="9">
        <v>312049</v>
      </c>
      <c r="BW304" s="9">
        <v>0</v>
      </c>
      <c r="BX304" s="9">
        <v>-4001</v>
      </c>
      <c r="BY304" s="9">
        <v>0</v>
      </c>
      <c r="BZ304" s="9">
        <v>308048</v>
      </c>
      <c r="CA304" s="9">
        <v>0</v>
      </c>
      <c r="CB304" s="9">
        <v>4420553</v>
      </c>
      <c r="CC304" s="9">
        <v>0</v>
      </c>
      <c r="CD304" s="9">
        <v>4420553</v>
      </c>
      <c r="CE304" s="9">
        <v>983</v>
      </c>
      <c r="CF304" s="9">
        <v>0</v>
      </c>
      <c r="CG304" s="9">
        <v>983</v>
      </c>
      <c r="CH304" s="9">
        <v>8749614.36</v>
      </c>
      <c r="CI304" s="9">
        <v>682217.36</v>
      </c>
      <c r="CJ304" s="9">
        <v>0</v>
      </c>
      <c r="CK304" s="9">
        <v>9431831.719999999</v>
      </c>
      <c r="CL304" s="9">
        <v>9594.95</v>
      </c>
      <c r="CM304" s="9">
        <v>0</v>
      </c>
      <c r="CN304" s="9">
        <v>0</v>
      </c>
      <c r="CO304" s="9">
        <v>0</v>
      </c>
      <c r="CP304" s="9">
        <v>0</v>
      </c>
      <c r="CQ304" s="9">
        <v>0</v>
      </c>
      <c r="CR304" s="9">
        <v>0</v>
      </c>
      <c r="CS304" s="9">
        <v>4238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9">
        <v>4975554.68</v>
      </c>
      <c r="DB304" s="9">
        <v>0</v>
      </c>
      <c r="DC304" s="9">
        <v>0</v>
      </c>
      <c r="DD304" s="9">
        <v>0</v>
      </c>
      <c r="DE304" s="9">
        <v>0</v>
      </c>
      <c r="DF304" s="9">
        <v>4975554.68</v>
      </c>
      <c r="DG304" s="9">
        <v>4477999.212</v>
      </c>
      <c r="DH304" s="9">
        <v>0</v>
      </c>
      <c r="DI304" s="9">
        <v>4477999.212</v>
      </c>
      <c r="DJ304" s="9">
        <v>312049</v>
      </c>
      <c r="DK304" s="9">
        <v>312049</v>
      </c>
      <c r="DL304" s="9">
        <v>0</v>
      </c>
      <c r="DM304" s="9">
        <v>-4001</v>
      </c>
      <c r="DN304" s="9">
        <v>0</v>
      </c>
      <c r="DO304" s="9">
        <v>308048</v>
      </c>
      <c r="DP304">
        <v>4641</v>
      </c>
      <c r="DQ304">
        <f t="shared" si="4"/>
        <v>0</v>
      </c>
    </row>
    <row r="305" spans="1:121" ht="15">
      <c r="A305" s="9">
        <v>4686</v>
      </c>
      <c r="B305" s="9" t="s">
        <v>458</v>
      </c>
      <c r="C305" s="9">
        <v>373</v>
      </c>
      <c r="D305" s="9">
        <v>370</v>
      </c>
      <c r="E305" s="9">
        <v>743</v>
      </c>
      <c r="F305" s="9">
        <v>372</v>
      </c>
      <c r="G305" s="9">
        <v>7</v>
      </c>
      <c r="H305" s="9">
        <v>0</v>
      </c>
      <c r="I305" s="9">
        <v>379</v>
      </c>
      <c r="J305" s="9">
        <v>4906128.21</v>
      </c>
      <c r="K305" s="9">
        <v>2803213</v>
      </c>
      <c r="L305" s="9">
        <v>1326429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776486.21</v>
      </c>
      <c r="S305" s="9">
        <v>5070177.1</v>
      </c>
      <c r="T305" s="9">
        <v>0</v>
      </c>
      <c r="U305" s="9">
        <v>0</v>
      </c>
      <c r="V305" s="9">
        <v>7522.84</v>
      </c>
      <c r="W305" s="9">
        <v>5062654.26</v>
      </c>
      <c r="X305" s="9">
        <v>776486.21</v>
      </c>
      <c r="Y305" s="9">
        <v>0</v>
      </c>
      <c r="Z305" s="9">
        <v>4286168.05</v>
      </c>
      <c r="AA305" s="9">
        <v>166362.32</v>
      </c>
      <c r="AB305" s="9">
        <v>0</v>
      </c>
      <c r="AC305" s="9">
        <v>166361</v>
      </c>
      <c r="AD305" s="9">
        <v>0</v>
      </c>
      <c r="AE305" s="9">
        <v>0</v>
      </c>
      <c r="AF305" s="9">
        <v>1.32</v>
      </c>
      <c r="AG305" s="9">
        <v>166361</v>
      </c>
      <c r="AH305" s="9">
        <v>0</v>
      </c>
      <c r="AI305" s="9">
        <v>0</v>
      </c>
      <c r="AJ305" s="9">
        <v>0</v>
      </c>
      <c r="AK305" s="9">
        <v>166359.68</v>
      </c>
      <c r="AL305" s="9">
        <v>4452527.7299999995</v>
      </c>
      <c r="AM305" s="9">
        <v>0</v>
      </c>
      <c r="AN305" s="9">
        <v>0</v>
      </c>
      <c r="AO305" s="9">
        <v>4452527.7299999995</v>
      </c>
      <c r="AP305" s="9">
        <v>4452527.7299999995</v>
      </c>
      <c r="AQ305" s="9">
        <v>1000</v>
      </c>
      <c r="AR305" s="9">
        <v>379000</v>
      </c>
      <c r="AS305" s="9">
        <v>379000</v>
      </c>
      <c r="AT305" s="9">
        <v>9498</v>
      </c>
      <c r="AU305" s="9">
        <v>3599742</v>
      </c>
      <c r="AV305" s="9">
        <v>3220742</v>
      </c>
      <c r="AW305" s="9">
        <v>852785.7299999995</v>
      </c>
      <c r="AX305" s="9">
        <v>1049011</v>
      </c>
      <c r="AY305" s="9">
        <v>397575231</v>
      </c>
      <c r="AZ305" s="9">
        <v>2895000</v>
      </c>
      <c r="BA305" s="9">
        <v>1097205000</v>
      </c>
      <c r="BB305" s="9">
        <v>0.00034542</v>
      </c>
      <c r="BC305" s="9">
        <v>699629769</v>
      </c>
      <c r="BD305" s="9">
        <v>241666.11</v>
      </c>
      <c r="BE305" s="9">
        <v>1452313</v>
      </c>
      <c r="BF305" s="9">
        <v>550426627</v>
      </c>
      <c r="BG305" s="9">
        <v>0.00585136</v>
      </c>
      <c r="BH305" s="9">
        <v>152851396</v>
      </c>
      <c r="BI305" s="9">
        <v>894388.54</v>
      </c>
      <c r="BJ305" s="9">
        <v>846034</v>
      </c>
      <c r="BK305" s="9">
        <v>320646886</v>
      </c>
      <c r="BL305" s="9">
        <v>0.00265958</v>
      </c>
      <c r="BM305" s="9">
        <v>-76928345</v>
      </c>
      <c r="BN305" s="9">
        <v>-204597.09</v>
      </c>
      <c r="BO305" s="9">
        <v>931458</v>
      </c>
      <c r="BP305" s="9">
        <v>0</v>
      </c>
      <c r="BQ305" s="9">
        <v>0</v>
      </c>
      <c r="BR305" s="9">
        <v>-11943</v>
      </c>
      <c r="BS305" s="9">
        <v>-13</v>
      </c>
      <c r="BT305" s="9">
        <v>0</v>
      </c>
      <c r="BU305" s="9">
        <v>919502</v>
      </c>
      <c r="BV305" s="9">
        <v>278046</v>
      </c>
      <c r="BW305" s="9">
        <v>0</v>
      </c>
      <c r="BX305" s="9">
        <v>-3565</v>
      </c>
      <c r="BY305" s="9">
        <v>0</v>
      </c>
      <c r="BZ305" s="9">
        <v>274481</v>
      </c>
      <c r="CA305" s="9">
        <v>0</v>
      </c>
      <c r="CB305" s="9">
        <v>1193983</v>
      </c>
      <c r="CC305" s="9">
        <v>0</v>
      </c>
      <c r="CD305" s="9">
        <v>1193983</v>
      </c>
      <c r="CE305" s="9">
        <v>379</v>
      </c>
      <c r="CF305" s="9">
        <v>0</v>
      </c>
      <c r="CG305" s="9">
        <v>379</v>
      </c>
      <c r="CH305" s="9">
        <v>4286168.05</v>
      </c>
      <c r="CI305" s="9">
        <v>166359.68</v>
      </c>
      <c r="CJ305" s="9">
        <v>0</v>
      </c>
      <c r="CK305" s="9">
        <v>4452527.7299999995</v>
      </c>
      <c r="CL305" s="9">
        <v>11748.09</v>
      </c>
      <c r="CM305" s="9">
        <v>0</v>
      </c>
      <c r="CN305" s="9">
        <v>0</v>
      </c>
      <c r="CO305" s="9">
        <v>0</v>
      </c>
      <c r="CP305" s="9">
        <v>0</v>
      </c>
      <c r="CQ305" s="9">
        <v>0</v>
      </c>
      <c r="CR305" s="9">
        <v>0</v>
      </c>
      <c r="CS305" s="9">
        <v>2457.67</v>
      </c>
      <c r="CT305" s="9">
        <v>0</v>
      </c>
      <c r="CU305" s="9">
        <v>0</v>
      </c>
      <c r="CV305" s="9">
        <v>0</v>
      </c>
      <c r="CW305" s="9">
        <v>0</v>
      </c>
      <c r="CX305" s="9">
        <v>0</v>
      </c>
      <c r="CY305" s="9">
        <v>0</v>
      </c>
      <c r="CZ305" s="9">
        <v>0</v>
      </c>
      <c r="DA305" s="9">
        <v>1343892.33</v>
      </c>
      <c r="DB305" s="9">
        <v>0</v>
      </c>
      <c r="DC305" s="9">
        <v>0</v>
      </c>
      <c r="DD305" s="9">
        <v>0</v>
      </c>
      <c r="DE305" s="9">
        <v>0</v>
      </c>
      <c r="DF305" s="9">
        <v>1343892.33</v>
      </c>
      <c r="DG305" s="9">
        <v>1209503.097</v>
      </c>
      <c r="DH305" s="9">
        <v>0</v>
      </c>
      <c r="DI305" s="9">
        <v>1209503.097</v>
      </c>
      <c r="DJ305" s="9">
        <v>278046</v>
      </c>
      <c r="DK305" s="9">
        <v>278046</v>
      </c>
      <c r="DL305" s="9">
        <v>0</v>
      </c>
      <c r="DM305" s="9">
        <v>-3565</v>
      </c>
      <c r="DN305" s="9">
        <v>0</v>
      </c>
      <c r="DO305" s="9">
        <v>274481</v>
      </c>
      <c r="DP305">
        <v>4686</v>
      </c>
      <c r="DQ305">
        <f t="shared" si="4"/>
        <v>0</v>
      </c>
    </row>
    <row r="306" spans="1:121" ht="15">
      <c r="A306" s="9">
        <v>4753</v>
      </c>
      <c r="B306" s="9" t="s">
        <v>459</v>
      </c>
      <c r="C306" s="9">
        <v>2575</v>
      </c>
      <c r="D306" s="9">
        <v>2548</v>
      </c>
      <c r="E306" s="9">
        <v>5123</v>
      </c>
      <c r="F306" s="9">
        <v>2562</v>
      </c>
      <c r="G306" s="9">
        <v>0</v>
      </c>
      <c r="H306" s="9">
        <v>0</v>
      </c>
      <c r="I306" s="9">
        <v>2562</v>
      </c>
      <c r="J306" s="9">
        <v>27201868.57</v>
      </c>
      <c r="K306" s="9">
        <v>11526049.41</v>
      </c>
      <c r="L306" s="9">
        <v>13333614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2342205.16</v>
      </c>
      <c r="S306" s="9">
        <v>26655115.76</v>
      </c>
      <c r="T306" s="9">
        <v>0</v>
      </c>
      <c r="U306" s="9">
        <v>0</v>
      </c>
      <c r="V306" s="9">
        <v>1049.56</v>
      </c>
      <c r="W306" s="9">
        <v>26654066.2</v>
      </c>
      <c r="X306" s="9">
        <v>2342205.16</v>
      </c>
      <c r="Y306" s="9">
        <v>0</v>
      </c>
      <c r="Z306" s="9">
        <v>24311861.04</v>
      </c>
      <c r="AA306" s="9">
        <v>1977952.39</v>
      </c>
      <c r="AB306" s="9">
        <v>0</v>
      </c>
      <c r="AC306" s="9">
        <v>1971240</v>
      </c>
      <c r="AD306" s="9">
        <v>0</v>
      </c>
      <c r="AE306" s="9">
        <v>0</v>
      </c>
      <c r="AF306" s="9">
        <v>6712.39</v>
      </c>
      <c r="AG306" s="9">
        <v>1971327.28</v>
      </c>
      <c r="AH306" s="9">
        <v>0</v>
      </c>
      <c r="AI306" s="9">
        <v>0</v>
      </c>
      <c r="AJ306" s="9">
        <v>0</v>
      </c>
      <c r="AK306" s="9">
        <v>1964614.89</v>
      </c>
      <c r="AL306" s="9">
        <v>26276475.93</v>
      </c>
      <c r="AM306" s="9">
        <v>0</v>
      </c>
      <c r="AN306" s="9">
        <v>0</v>
      </c>
      <c r="AO306" s="9">
        <v>26276475.93</v>
      </c>
      <c r="AP306" s="9">
        <v>26276475.93</v>
      </c>
      <c r="AQ306" s="9">
        <v>1000</v>
      </c>
      <c r="AR306" s="9">
        <v>2562000</v>
      </c>
      <c r="AS306" s="9">
        <v>2562000</v>
      </c>
      <c r="AT306" s="9">
        <v>9498</v>
      </c>
      <c r="AU306" s="9">
        <v>24333876</v>
      </c>
      <c r="AV306" s="9">
        <v>21771876</v>
      </c>
      <c r="AW306" s="9">
        <v>1942599.9299999997</v>
      </c>
      <c r="AX306" s="9">
        <v>557056</v>
      </c>
      <c r="AY306" s="9">
        <v>1427177576</v>
      </c>
      <c r="AZ306" s="9">
        <v>1930000</v>
      </c>
      <c r="BA306" s="9">
        <v>4944660000</v>
      </c>
      <c r="BB306" s="9">
        <v>0.00051813</v>
      </c>
      <c r="BC306" s="9">
        <v>3517482424</v>
      </c>
      <c r="BD306" s="9">
        <v>1822513.17</v>
      </c>
      <c r="BE306" s="9">
        <v>968209</v>
      </c>
      <c r="BF306" s="9">
        <v>2480551458</v>
      </c>
      <c r="BG306" s="9">
        <v>0.00877703</v>
      </c>
      <c r="BH306" s="9">
        <v>1053373882</v>
      </c>
      <c r="BI306" s="9">
        <v>9245494.16</v>
      </c>
      <c r="BJ306" s="9">
        <v>564023</v>
      </c>
      <c r="BK306" s="9">
        <v>1445026926</v>
      </c>
      <c r="BL306" s="9">
        <v>0.00134433</v>
      </c>
      <c r="BM306" s="9">
        <v>17849350</v>
      </c>
      <c r="BN306" s="9">
        <v>23995.42</v>
      </c>
      <c r="BO306" s="9">
        <v>11092003</v>
      </c>
      <c r="BP306" s="9">
        <v>0</v>
      </c>
      <c r="BQ306" s="9">
        <v>0</v>
      </c>
      <c r="BR306" s="9">
        <v>-142224</v>
      </c>
      <c r="BS306" s="9">
        <v>-69</v>
      </c>
      <c r="BT306" s="9">
        <v>0</v>
      </c>
      <c r="BU306" s="9">
        <v>10949710</v>
      </c>
      <c r="BV306" s="9">
        <v>1066562</v>
      </c>
      <c r="BW306" s="9">
        <v>0</v>
      </c>
      <c r="BX306" s="9">
        <v>-13676</v>
      </c>
      <c r="BY306" s="9">
        <v>0</v>
      </c>
      <c r="BZ306" s="9">
        <v>1052886</v>
      </c>
      <c r="CA306" s="9">
        <v>1</v>
      </c>
      <c r="CB306" s="9">
        <v>12002597</v>
      </c>
      <c r="CC306" s="9">
        <v>0</v>
      </c>
      <c r="CD306" s="9">
        <v>12002597</v>
      </c>
      <c r="CE306" s="9">
        <v>2562</v>
      </c>
      <c r="CF306" s="9">
        <v>0</v>
      </c>
      <c r="CG306" s="9">
        <v>2562</v>
      </c>
      <c r="CH306" s="9">
        <v>24311861.04</v>
      </c>
      <c r="CI306" s="9">
        <v>1964614.89</v>
      </c>
      <c r="CJ306" s="9">
        <v>0</v>
      </c>
      <c r="CK306" s="9">
        <v>26276475.93</v>
      </c>
      <c r="CL306" s="9">
        <v>10256.24</v>
      </c>
      <c r="CM306" s="9">
        <v>0</v>
      </c>
      <c r="CN306" s="9">
        <v>0</v>
      </c>
      <c r="CO306" s="9">
        <v>0</v>
      </c>
      <c r="CP306" s="9">
        <v>0</v>
      </c>
      <c r="CQ306" s="9">
        <v>0</v>
      </c>
      <c r="CR306" s="9">
        <v>0</v>
      </c>
      <c r="CS306" s="9">
        <v>4329.43</v>
      </c>
      <c r="CT306" s="9">
        <v>0</v>
      </c>
      <c r="CU306" s="9">
        <v>0</v>
      </c>
      <c r="CV306" s="9">
        <v>0</v>
      </c>
      <c r="CW306" s="9">
        <v>0</v>
      </c>
      <c r="CX306" s="9">
        <v>0</v>
      </c>
      <c r="CY306" s="9">
        <v>0</v>
      </c>
      <c r="CZ306" s="9">
        <v>0</v>
      </c>
      <c r="DA306" s="9">
        <v>13509516.42</v>
      </c>
      <c r="DB306" s="9">
        <v>0</v>
      </c>
      <c r="DC306" s="9">
        <v>0</v>
      </c>
      <c r="DD306" s="9">
        <v>0</v>
      </c>
      <c r="DE306" s="9">
        <v>0</v>
      </c>
      <c r="DF306" s="9">
        <v>13509516.42</v>
      </c>
      <c r="DG306" s="9">
        <v>12158564.778</v>
      </c>
      <c r="DH306" s="9">
        <v>0</v>
      </c>
      <c r="DI306" s="9">
        <v>12158564.778</v>
      </c>
      <c r="DJ306" s="9">
        <v>1066562</v>
      </c>
      <c r="DK306" s="9">
        <v>1066562</v>
      </c>
      <c r="DL306" s="9">
        <v>0</v>
      </c>
      <c r="DM306" s="9">
        <v>-13676</v>
      </c>
      <c r="DN306" s="9">
        <v>0</v>
      </c>
      <c r="DO306" s="9">
        <v>1052886</v>
      </c>
      <c r="DP306">
        <v>4753</v>
      </c>
      <c r="DQ306">
        <f t="shared" si="4"/>
        <v>0</v>
      </c>
    </row>
    <row r="307" spans="1:121" ht="15">
      <c r="A307" s="9">
        <v>4760</v>
      </c>
      <c r="B307" s="9" t="s">
        <v>460</v>
      </c>
      <c r="C307" s="9">
        <v>652</v>
      </c>
      <c r="D307" s="9">
        <v>647</v>
      </c>
      <c r="E307" s="9">
        <v>1299</v>
      </c>
      <c r="F307" s="9">
        <v>650</v>
      </c>
      <c r="G307" s="9">
        <v>20</v>
      </c>
      <c r="H307" s="9">
        <v>0</v>
      </c>
      <c r="I307" s="9">
        <v>670</v>
      </c>
      <c r="J307" s="9">
        <v>7795455.37</v>
      </c>
      <c r="K307" s="9">
        <v>2797635.66</v>
      </c>
      <c r="L307" s="9">
        <v>4163357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834462.71</v>
      </c>
      <c r="S307" s="9">
        <v>7807101.96</v>
      </c>
      <c r="T307" s="9">
        <v>47897.17</v>
      </c>
      <c r="U307" s="9">
        <v>0</v>
      </c>
      <c r="V307" s="9">
        <v>0</v>
      </c>
      <c r="W307" s="9">
        <v>7759204.79</v>
      </c>
      <c r="X307" s="9">
        <v>834462.71</v>
      </c>
      <c r="Y307" s="9">
        <v>0</v>
      </c>
      <c r="Z307" s="9">
        <v>6924742.08</v>
      </c>
      <c r="AA307" s="9">
        <v>1182321.32</v>
      </c>
      <c r="AB307" s="9">
        <v>47897.17</v>
      </c>
      <c r="AC307" s="9">
        <v>1039825</v>
      </c>
      <c r="AD307" s="9">
        <v>0</v>
      </c>
      <c r="AE307" s="9">
        <v>0</v>
      </c>
      <c r="AF307" s="9">
        <v>94599.15</v>
      </c>
      <c r="AG307" s="9">
        <v>1192765.51</v>
      </c>
      <c r="AH307" s="9">
        <v>0</v>
      </c>
      <c r="AI307" s="9">
        <v>0</v>
      </c>
      <c r="AJ307" s="9">
        <v>0</v>
      </c>
      <c r="AK307" s="9">
        <v>1098166.36</v>
      </c>
      <c r="AL307" s="9">
        <v>8022908.44</v>
      </c>
      <c r="AM307" s="9">
        <v>0</v>
      </c>
      <c r="AN307" s="9">
        <v>0</v>
      </c>
      <c r="AO307" s="9">
        <v>8022908.44</v>
      </c>
      <c r="AP307" s="9">
        <v>8022908.44</v>
      </c>
      <c r="AQ307" s="9">
        <v>1000</v>
      </c>
      <c r="AR307" s="9">
        <v>670000</v>
      </c>
      <c r="AS307" s="9">
        <v>670000</v>
      </c>
      <c r="AT307" s="9">
        <v>9498</v>
      </c>
      <c r="AU307" s="9">
        <v>6363660</v>
      </c>
      <c r="AV307" s="9">
        <v>5693660</v>
      </c>
      <c r="AW307" s="9">
        <v>1659248.4400000004</v>
      </c>
      <c r="AX307" s="9">
        <v>482542</v>
      </c>
      <c r="AY307" s="9">
        <v>323302902</v>
      </c>
      <c r="AZ307" s="9">
        <v>1930000</v>
      </c>
      <c r="BA307" s="9">
        <v>1293100000</v>
      </c>
      <c r="BB307" s="9">
        <v>0.00051813</v>
      </c>
      <c r="BC307" s="9">
        <v>969797098</v>
      </c>
      <c r="BD307" s="9">
        <v>502480.97</v>
      </c>
      <c r="BE307" s="9">
        <v>968209</v>
      </c>
      <c r="BF307" s="9">
        <v>648700030</v>
      </c>
      <c r="BG307" s="9">
        <v>0.00877703</v>
      </c>
      <c r="BH307" s="9">
        <v>325397128</v>
      </c>
      <c r="BI307" s="9">
        <v>2856020.35</v>
      </c>
      <c r="BJ307" s="9">
        <v>564023</v>
      </c>
      <c r="BK307" s="9">
        <v>377895410</v>
      </c>
      <c r="BL307" s="9">
        <v>0.00439076</v>
      </c>
      <c r="BM307" s="9">
        <v>54592508</v>
      </c>
      <c r="BN307" s="9">
        <v>239702.6</v>
      </c>
      <c r="BO307" s="9">
        <v>3598204</v>
      </c>
      <c r="BP307" s="9">
        <v>0</v>
      </c>
      <c r="BQ307" s="9">
        <v>0</v>
      </c>
      <c r="BR307" s="9">
        <v>-46137</v>
      </c>
      <c r="BS307" s="9">
        <v>-15</v>
      </c>
      <c r="BT307" s="9">
        <v>0</v>
      </c>
      <c r="BU307" s="9">
        <v>3552052</v>
      </c>
      <c r="BV307" s="9">
        <v>198280</v>
      </c>
      <c r="BW307" s="9">
        <v>0</v>
      </c>
      <c r="BX307" s="9">
        <v>-2542</v>
      </c>
      <c r="BY307" s="9">
        <v>0</v>
      </c>
      <c r="BZ307" s="9">
        <v>195738</v>
      </c>
      <c r="CA307" s="9">
        <v>0</v>
      </c>
      <c r="CB307" s="9">
        <v>3747790</v>
      </c>
      <c r="CC307" s="9">
        <v>0</v>
      </c>
      <c r="CD307" s="9">
        <v>3747790</v>
      </c>
      <c r="CE307" s="9">
        <v>670</v>
      </c>
      <c r="CF307" s="9">
        <v>0</v>
      </c>
      <c r="CG307" s="9">
        <v>670</v>
      </c>
      <c r="CH307" s="9">
        <v>6924742.08</v>
      </c>
      <c r="CI307" s="9">
        <v>1098166.36</v>
      </c>
      <c r="CJ307" s="9">
        <v>0</v>
      </c>
      <c r="CK307" s="9">
        <v>8022908.44</v>
      </c>
      <c r="CL307" s="9">
        <v>11974.49</v>
      </c>
      <c r="CM307" s="9">
        <v>0</v>
      </c>
      <c r="CN307" s="9">
        <v>0</v>
      </c>
      <c r="CO307" s="9">
        <v>0</v>
      </c>
      <c r="CP307" s="9">
        <v>0</v>
      </c>
      <c r="CQ307" s="9">
        <v>0</v>
      </c>
      <c r="CR307" s="9">
        <v>0</v>
      </c>
      <c r="CS307" s="9">
        <v>5370.45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9">
        <v>4218315.65</v>
      </c>
      <c r="DB307" s="9">
        <v>0</v>
      </c>
      <c r="DC307" s="9">
        <v>0</v>
      </c>
      <c r="DD307" s="9">
        <v>0</v>
      </c>
      <c r="DE307" s="9">
        <v>0</v>
      </c>
      <c r="DF307" s="9">
        <v>4218315.65</v>
      </c>
      <c r="DG307" s="9">
        <v>3796484.0850000004</v>
      </c>
      <c r="DH307" s="9">
        <v>0</v>
      </c>
      <c r="DI307" s="9">
        <v>3796484.0850000004</v>
      </c>
      <c r="DJ307" s="9">
        <v>198280</v>
      </c>
      <c r="DK307" s="9">
        <v>198280</v>
      </c>
      <c r="DL307" s="9">
        <v>0</v>
      </c>
      <c r="DM307" s="9">
        <v>-2542</v>
      </c>
      <c r="DN307" s="9">
        <v>0</v>
      </c>
      <c r="DO307" s="9">
        <v>195738</v>
      </c>
      <c r="DP307">
        <v>4760</v>
      </c>
      <c r="DQ307">
        <f t="shared" si="4"/>
        <v>0</v>
      </c>
    </row>
    <row r="308" spans="1:121" ht="15">
      <c r="A308" s="9">
        <v>4781</v>
      </c>
      <c r="B308" s="9" t="s">
        <v>461</v>
      </c>
      <c r="C308" s="9">
        <v>2567</v>
      </c>
      <c r="D308" s="9">
        <v>2557</v>
      </c>
      <c r="E308" s="9">
        <v>5124</v>
      </c>
      <c r="F308" s="9">
        <v>2562</v>
      </c>
      <c r="G308" s="9">
        <v>60</v>
      </c>
      <c r="H308" s="9">
        <v>0</v>
      </c>
      <c r="I308" s="9">
        <v>2622</v>
      </c>
      <c r="J308" s="9">
        <v>31763463.23</v>
      </c>
      <c r="K308" s="9">
        <v>22971513</v>
      </c>
      <c r="L308" s="9">
        <v>5640635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3151315.23</v>
      </c>
      <c r="S308" s="9">
        <v>30485659.53</v>
      </c>
      <c r="T308" s="9">
        <v>6324.5</v>
      </c>
      <c r="U308" s="9">
        <v>0</v>
      </c>
      <c r="V308" s="9">
        <v>3051.53</v>
      </c>
      <c r="W308" s="9">
        <v>30476283.5</v>
      </c>
      <c r="X308" s="9">
        <v>3151315.23</v>
      </c>
      <c r="Y308" s="9">
        <v>0</v>
      </c>
      <c r="Z308" s="9">
        <v>27324968.27</v>
      </c>
      <c r="AA308" s="9">
        <v>12116710.46</v>
      </c>
      <c r="AB308" s="9">
        <v>6324.5</v>
      </c>
      <c r="AC308" s="9">
        <v>1139150</v>
      </c>
      <c r="AD308" s="9">
        <v>0</v>
      </c>
      <c r="AE308" s="9">
        <v>10720053.33</v>
      </c>
      <c r="AF308" s="9">
        <v>251182.63</v>
      </c>
      <c r="AG308" s="9">
        <v>11611279.82</v>
      </c>
      <c r="AH308" s="9">
        <v>0</v>
      </c>
      <c r="AI308" s="9">
        <v>10720053.33</v>
      </c>
      <c r="AJ308" s="9">
        <v>0</v>
      </c>
      <c r="AK308" s="9">
        <v>640043.86</v>
      </c>
      <c r="AL308" s="9">
        <v>27965012.13</v>
      </c>
      <c r="AM308" s="9">
        <v>0</v>
      </c>
      <c r="AN308" s="9">
        <v>0</v>
      </c>
      <c r="AO308" s="9">
        <v>27965012.13</v>
      </c>
      <c r="AP308" s="9">
        <v>27965012.13</v>
      </c>
      <c r="AQ308" s="9">
        <v>1000</v>
      </c>
      <c r="AR308" s="9">
        <v>2622000</v>
      </c>
      <c r="AS308" s="9">
        <v>2622000</v>
      </c>
      <c r="AT308" s="9">
        <v>9498</v>
      </c>
      <c r="AU308" s="9">
        <v>24903756</v>
      </c>
      <c r="AV308" s="9">
        <v>22281756</v>
      </c>
      <c r="AW308" s="9">
        <v>3061256.129999999</v>
      </c>
      <c r="AX308" s="9">
        <v>958341</v>
      </c>
      <c r="AY308" s="9">
        <v>2512770567</v>
      </c>
      <c r="AZ308" s="9">
        <v>1930000</v>
      </c>
      <c r="BA308" s="9">
        <v>5060460000</v>
      </c>
      <c r="BB308" s="9">
        <v>0.00051813</v>
      </c>
      <c r="BC308" s="9">
        <v>2547689433</v>
      </c>
      <c r="BD308" s="9">
        <v>1320034.33</v>
      </c>
      <c r="BE308" s="9">
        <v>968209</v>
      </c>
      <c r="BF308" s="9">
        <v>2538643998</v>
      </c>
      <c r="BG308" s="9">
        <v>0.00877703</v>
      </c>
      <c r="BH308" s="9">
        <v>25873431</v>
      </c>
      <c r="BI308" s="9">
        <v>227091.88</v>
      </c>
      <c r="BJ308" s="9">
        <v>564023</v>
      </c>
      <c r="BK308" s="9">
        <v>1478868306</v>
      </c>
      <c r="BL308" s="9">
        <v>0.00207</v>
      </c>
      <c r="BM308" s="9">
        <v>-1033902261</v>
      </c>
      <c r="BN308" s="9">
        <v>-2140177.68</v>
      </c>
      <c r="BO308" s="9">
        <v>1320034</v>
      </c>
      <c r="BP308" s="9">
        <v>0</v>
      </c>
      <c r="BQ308" s="9">
        <v>0</v>
      </c>
      <c r="BR308" s="9">
        <v>-16926</v>
      </c>
      <c r="BS308" s="9">
        <v>-123</v>
      </c>
      <c r="BT308" s="9">
        <v>0</v>
      </c>
      <c r="BU308" s="9">
        <v>1302985</v>
      </c>
      <c r="BV308" s="9">
        <v>3805998</v>
      </c>
      <c r="BW308" s="9">
        <v>0</v>
      </c>
      <c r="BX308" s="9">
        <v>-48801</v>
      </c>
      <c r="BY308" s="9">
        <v>123</v>
      </c>
      <c r="BZ308" s="9">
        <v>3757320</v>
      </c>
      <c r="CA308" s="9">
        <v>0</v>
      </c>
      <c r="CB308" s="9">
        <v>5060305</v>
      </c>
      <c r="CC308" s="9">
        <v>0</v>
      </c>
      <c r="CD308" s="9">
        <v>5060305</v>
      </c>
      <c r="CE308" s="9">
        <v>2622</v>
      </c>
      <c r="CF308" s="9">
        <v>0</v>
      </c>
      <c r="CG308" s="9">
        <v>2622</v>
      </c>
      <c r="CH308" s="9">
        <v>27324968.27</v>
      </c>
      <c r="CI308" s="9">
        <v>640043.86</v>
      </c>
      <c r="CJ308" s="9">
        <v>0</v>
      </c>
      <c r="CK308" s="9">
        <v>27965012.13</v>
      </c>
      <c r="CL308" s="9">
        <v>10665.53</v>
      </c>
      <c r="CM308" s="9">
        <v>0</v>
      </c>
      <c r="CN308" s="9">
        <v>0</v>
      </c>
      <c r="CO308" s="9">
        <v>0</v>
      </c>
      <c r="CP308" s="9">
        <v>0</v>
      </c>
      <c r="CQ308" s="9">
        <v>0</v>
      </c>
      <c r="CR308" s="9">
        <v>0</v>
      </c>
      <c r="CS308" s="9">
        <v>503.45</v>
      </c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9">
        <v>0</v>
      </c>
      <c r="DA308" s="9">
        <v>3819500.29</v>
      </c>
      <c r="DB308" s="9">
        <v>1876090.92</v>
      </c>
      <c r="DC308" s="9">
        <v>0</v>
      </c>
      <c r="DD308" s="9">
        <v>0</v>
      </c>
      <c r="DE308" s="9">
        <v>0</v>
      </c>
      <c r="DF308" s="9">
        <v>5695591.21</v>
      </c>
      <c r="DG308" s="9">
        <v>5126032.089</v>
      </c>
      <c r="DH308" s="9">
        <v>0</v>
      </c>
      <c r="DI308" s="9">
        <v>5126032.089</v>
      </c>
      <c r="DJ308" s="9">
        <v>3805998</v>
      </c>
      <c r="DK308" s="9">
        <v>3805998</v>
      </c>
      <c r="DL308" s="9">
        <v>0</v>
      </c>
      <c r="DM308" s="9">
        <v>-48801</v>
      </c>
      <c r="DN308" s="9">
        <v>123</v>
      </c>
      <c r="DO308" s="9">
        <v>3757320</v>
      </c>
      <c r="DP308">
        <v>4781</v>
      </c>
      <c r="DQ308">
        <f t="shared" si="4"/>
        <v>0</v>
      </c>
    </row>
    <row r="309" spans="1:121" ht="15">
      <c r="A309" s="9">
        <v>4795</v>
      </c>
      <c r="B309" s="9" t="s">
        <v>462</v>
      </c>
      <c r="C309" s="9">
        <v>467</v>
      </c>
      <c r="D309" s="9">
        <v>465</v>
      </c>
      <c r="E309" s="9">
        <v>932</v>
      </c>
      <c r="F309" s="9">
        <v>466</v>
      </c>
      <c r="G309" s="9">
        <v>10</v>
      </c>
      <c r="H309" s="9">
        <v>0</v>
      </c>
      <c r="I309" s="9">
        <v>476</v>
      </c>
      <c r="J309" s="9">
        <v>5254545</v>
      </c>
      <c r="K309" s="9">
        <v>1773385</v>
      </c>
      <c r="L309" s="9">
        <v>2666945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814215</v>
      </c>
      <c r="S309" s="9">
        <v>5113121</v>
      </c>
      <c r="T309" s="9">
        <v>4840</v>
      </c>
      <c r="U309" s="9">
        <v>0</v>
      </c>
      <c r="V309" s="9">
        <v>0</v>
      </c>
      <c r="W309" s="9">
        <v>5108281</v>
      </c>
      <c r="X309" s="9">
        <v>814215</v>
      </c>
      <c r="Y309" s="9">
        <v>0</v>
      </c>
      <c r="Z309" s="9">
        <v>4294066</v>
      </c>
      <c r="AA309" s="9">
        <v>662972</v>
      </c>
      <c r="AB309" s="9">
        <v>4840</v>
      </c>
      <c r="AC309" s="9">
        <v>657748</v>
      </c>
      <c r="AD309" s="9">
        <v>0</v>
      </c>
      <c r="AE309" s="9">
        <v>0</v>
      </c>
      <c r="AF309" s="9">
        <v>384</v>
      </c>
      <c r="AG309" s="9">
        <v>665648</v>
      </c>
      <c r="AH309" s="9">
        <v>0</v>
      </c>
      <c r="AI309" s="9">
        <v>0</v>
      </c>
      <c r="AJ309" s="9">
        <v>0</v>
      </c>
      <c r="AK309" s="9">
        <v>665264</v>
      </c>
      <c r="AL309" s="9">
        <v>4959330</v>
      </c>
      <c r="AM309" s="9">
        <v>0</v>
      </c>
      <c r="AN309" s="9">
        <v>0</v>
      </c>
      <c r="AO309" s="9">
        <v>4959330</v>
      </c>
      <c r="AP309" s="9">
        <v>4959330</v>
      </c>
      <c r="AQ309" s="9">
        <v>1000</v>
      </c>
      <c r="AR309" s="9">
        <v>476000</v>
      </c>
      <c r="AS309" s="9">
        <v>476000</v>
      </c>
      <c r="AT309" s="9">
        <v>9498</v>
      </c>
      <c r="AU309" s="9">
        <v>4521048</v>
      </c>
      <c r="AV309" s="9">
        <v>4045048</v>
      </c>
      <c r="AW309" s="9">
        <v>438282</v>
      </c>
      <c r="AX309" s="9">
        <v>542632</v>
      </c>
      <c r="AY309" s="9">
        <v>258292831</v>
      </c>
      <c r="AZ309" s="9">
        <v>1930000</v>
      </c>
      <c r="BA309" s="9">
        <v>918680000</v>
      </c>
      <c r="BB309" s="9">
        <v>0.00051813</v>
      </c>
      <c r="BC309" s="9">
        <v>660387169</v>
      </c>
      <c r="BD309" s="9">
        <v>342166.4</v>
      </c>
      <c r="BE309" s="9">
        <v>968209</v>
      </c>
      <c r="BF309" s="9">
        <v>460867484</v>
      </c>
      <c r="BG309" s="9">
        <v>0.00877703</v>
      </c>
      <c r="BH309" s="9">
        <v>202574653</v>
      </c>
      <c r="BI309" s="9">
        <v>1778003.81</v>
      </c>
      <c r="BJ309" s="9">
        <v>564023</v>
      </c>
      <c r="BK309" s="9">
        <v>268474948</v>
      </c>
      <c r="BL309" s="9">
        <v>0.00163249</v>
      </c>
      <c r="BM309" s="9">
        <v>10182117</v>
      </c>
      <c r="BN309" s="9">
        <v>16622.2</v>
      </c>
      <c r="BO309" s="9">
        <v>2136792</v>
      </c>
      <c r="BP309" s="9">
        <v>0</v>
      </c>
      <c r="BQ309" s="9">
        <v>0</v>
      </c>
      <c r="BR309" s="9">
        <v>-27398</v>
      </c>
      <c r="BS309" s="9">
        <v>-12</v>
      </c>
      <c r="BT309" s="9">
        <v>0</v>
      </c>
      <c r="BU309" s="9">
        <v>2109382</v>
      </c>
      <c r="BV309" s="9">
        <v>295130</v>
      </c>
      <c r="BW309" s="9">
        <v>0</v>
      </c>
      <c r="BX309" s="9">
        <v>-3784</v>
      </c>
      <c r="BY309" s="9">
        <v>0</v>
      </c>
      <c r="BZ309" s="9">
        <v>291346</v>
      </c>
      <c r="CA309" s="9">
        <v>0</v>
      </c>
      <c r="CB309" s="9">
        <v>2400728</v>
      </c>
      <c r="CC309" s="9">
        <v>0</v>
      </c>
      <c r="CD309" s="9">
        <v>2400728</v>
      </c>
      <c r="CE309" s="9">
        <v>476</v>
      </c>
      <c r="CF309" s="9">
        <v>0</v>
      </c>
      <c r="CG309" s="9">
        <v>476</v>
      </c>
      <c r="CH309" s="9">
        <v>4294066</v>
      </c>
      <c r="CI309" s="9">
        <v>665264</v>
      </c>
      <c r="CJ309" s="9">
        <v>0</v>
      </c>
      <c r="CK309" s="9">
        <v>4959330</v>
      </c>
      <c r="CL309" s="9">
        <v>10418.76</v>
      </c>
      <c r="CM309" s="9">
        <v>0</v>
      </c>
      <c r="CN309" s="9">
        <v>0</v>
      </c>
      <c r="CO309" s="9">
        <v>0</v>
      </c>
      <c r="CP309" s="9">
        <v>0</v>
      </c>
      <c r="CQ309" s="9">
        <v>0</v>
      </c>
      <c r="CR309" s="9">
        <v>0</v>
      </c>
      <c r="CS309" s="9">
        <v>4489.06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9">
        <v>0</v>
      </c>
      <c r="DA309" s="9">
        <v>2702135.59</v>
      </c>
      <c r="DB309" s="9">
        <v>0</v>
      </c>
      <c r="DC309" s="9">
        <v>0</v>
      </c>
      <c r="DD309" s="9">
        <v>0</v>
      </c>
      <c r="DE309" s="9">
        <v>0</v>
      </c>
      <c r="DF309" s="9">
        <v>2702135.59</v>
      </c>
      <c r="DG309" s="9">
        <v>2431922.031</v>
      </c>
      <c r="DH309" s="9">
        <v>0</v>
      </c>
      <c r="DI309" s="9">
        <v>2431922.031</v>
      </c>
      <c r="DJ309" s="9">
        <v>295130</v>
      </c>
      <c r="DK309" s="9">
        <v>295130</v>
      </c>
      <c r="DL309" s="9">
        <v>0</v>
      </c>
      <c r="DM309" s="9">
        <v>-3784</v>
      </c>
      <c r="DN309" s="9">
        <v>0</v>
      </c>
      <c r="DO309" s="9">
        <v>291346</v>
      </c>
      <c r="DP309">
        <v>4795</v>
      </c>
      <c r="DQ309">
        <f t="shared" si="4"/>
        <v>0</v>
      </c>
    </row>
    <row r="310" spans="1:121" ht="15">
      <c r="A310" s="9">
        <v>4802</v>
      </c>
      <c r="B310" s="9" t="s">
        <v>463</v>
      </c>
      <c r="C310" s="9">
        <v>2319</v>
      </c>
      <c r="D310" s="9">
        <v>2297</v>
      </c>
      <c r="E310" s="9">
        <v>4616</v>
      </c>
      <c r="F310" s="9">
        <v>2308</v>
      </c>
      <c r="G310" s="9">
        <v>65</v>
      </c>
      <c r="H310" s="9">
        <v>0</v>
      </c>
      <c r="I310" s="9">
        <v>2373</v>
      </c>
      <c r="J310" s="9">
        <v>26846760.1</v>
      </c>
      <c r="K310" s="9">
        <v>13100068.14</v>
      </c>
      <c r="L310" s="9">
        <v>11565112</v>
      </c>
      <c r="M310" s="9">
        <v>0</v>
      </c>
      <c r="N310" s="9">
        <v>0</v>
      </c>
      <c r="O310" s="9">
        <v>0</v>
      </c>
      <c r="P310" s="9">
        <v>0</v>
      </c>
      <c r="Q310" s="9">
        <v>868.33</v>
      </c>
      <c r="R310" s="9">
        <v>2180711.63</v>
      </c>
      <c r="S310" s="9">
        <v>26381141.84</v>
      </c>
      <c r="T310" s="9">
        <v>26250</v>
      </c>
      <c r="U310" s="9">
        <v>0</v>
      </c>
      <c r="V310" s="9">
        <v>1328.56</v>
      </c>
      <c r="W310" s="9">
        <v>26353563.28</v>
      </c>
      <c r="X310" s="9">
        <v>2180711.63</v>
      </c>
      <c r="Y310" s="9">
        <v>0</v>
      </c>
      <c r="Z310" s="9">
        <v>24172851.65</v>
      </c>
      <c r="AA310" s="9">
        <v>529290.78</v>
      </c>
      <c r="AB310" s="9">
        <v>26250</v>
      </c>
      <c r="AC310" s="9">
        <v>500000</v>
      </c>
      <c r="AD310" s="9">
        <v>0</v>
      </c>
      <c r="AE310" s="9">
        <v>0</v>
      </c>
      <c r="AF310" s="9">
        <v>3040.78</v>
      </c>
      <c r="AG310" s="9">
        <v>503372.57</v>
      </c>
      <c r="AH310" s="9">
        <v>0</v>
      </c>
      <c r="AI310" s="9">
        <v>0</v>
      </c>
      <c r="AJ310" s="9">
        <v>0</v>
      </c>
      <c r="AK310" s="9">
        <v>500331.79</v>
      </c>
      <c r="AL310" s="9">
        <v>24673183.439999998</v>
      </c>
      <c r="AM310" s="9">
        <v>0</v>
      </c>
      <c r="AN310" s="9">
        <v>0</v>
      </c>
      <c r="AO310" s="9">
        <v>24673183.439999998</v>
      </c>
      <c r="AP310" s="9">
        <v>24673183.439999998</v>
      </c>
      <c r="AQ310" s="9">
        <v>1000</v>
      </c>
      <c r="AR310" s="9">
        <v>2373000</v>
      </c>
      <c r="AS310" s="9">
        <v>2373000</v>
      </c>
      <c r="AT310" s="9">
        <v>9498</v>
      </c>
      <c r="AU310" s="9">
        <v>22538754</v>
      </c>
      <c r="AV310" s="9">
        <v>20165754</v>
      </c>
      <c r="AW310" s="9">
        <v>2134429.4399999976</v>
      </c>
      <c r="AX310" s="9">
        <v>588418</v>
      </c>
      <c r="AY310" s="9">
        <v>1396316203</v>
      </c>
      <c r="AZ310" s="9">
        <v>1930000</v>
      </c>
      <c r="BA310" s="9">
        <v>4579890000</v>
      </c>
      <c r="BB310" s="9">
        <v>0.00051813</v>
      </c>
      <c r="BC310" s="9">
        <v>3183573797</v>
      </c>
      <c r="BD310" s="9">
        <v>1649505.09</v>
      </c>
      <c r="BE310" s="9">
        <v>968209</v>
      </c>
      <c r="BF310" s="9">
        <v>2297559957</v>
      </c>
      <c r="BG310" s="9">
        <v>0.00877703</v>
      </c>
      <c r="BH310" s="9">
        <v>901243754</v>
      </c>
      <c r="BI310" s="9">
        <v>7910243.47</v>
      </c>
      <c r="BJ310" s="9">
        <v>564023</v>
      </c>
      <c r="BK310" s="9">
        <v>1338426579</v>
      </c>
      <c r="BL310" s="9">
        <v>0.00159473</v>
      </c>
      <c r="BM310" s="9">
        <v>-57889624</v>
      </c>
      <c r="BN310" s="9">
        <v>-92318.32</v>
      </c>
      <c r="BO310" s="9">
        <v>9467430</v>
      </c>
      <c r="BP310" s="9">
        <v>0</v>
      </c>
      <c r="BQ310" s="9">
        <v>0</v>
      </c>
      <c r="BR310" s="9">
        <v>-121393</v>
      </c>
      <c r="BS310" s="9">
        <v>-73</v>
      </c>
      <c r="BT310" s="9">
        <v>0</v>
      </c>
      <c r="BU310" s="9">
        <v>9345964</v>
      </c>
      <c r="BV310" s="9">
        <v>1078415</v>
      </c>
      <c r="BW310" s="9">
        <v>0</v>
      </c>
      <c r="BX310" s="9">
        <v>-13828</v>
      </c>
      <c r="BY310" s="9">
        <v>0</v>
      </c>
      <c r="BZ310" s="9">
        <v>1064587</v>
      </c>
      <c r="CA310" s="9">
        <v>1</v>
      </c>
      <c r="CB310" s="9">
        <v>10410552</v>
      </c>
      <c r="CC310" s="9">
        <v>0</v>
      </c>
      <c r="CD310" s="9">
        <v>10410552</v>
      </c>
      <c r="CE310" s="9">
        <v>2373</v>
      </c>
      <c r="CF310" s="9">
        <v>0</v>
      </c>
      <c r="CG310" s="9">
        <v>2373</v>
      </c>
      <c r="CH310" s="9">
        <v>24172851.65</v>
      </c>
      <c r="CI310" s="9">
        <v>500331.79</v>
      </c>
      <c r="CJ310" s="9">
        <v>0</v>
      </c>
      <c r="CK310" s="9">
        <v>24673183.439999998</v>
      </c>
      <c r="CL310" s="9">
        <v>10397.46</v>
      </c>
      <c r="CM310" s="9">
        <v>0</v>
      </c>
      <c r="CN310" s="9">
        <v>0</v>
      </c>
      <c r="CO310" s="9">
        <v>0</v>
      </c>
      <c r="CP310" s="9">
        <v>0</v>
      </c>
      <c r="CQ310" s="9">
        <v>0</v>
      </c>
      <c r="CR310" s="9">
        <v>0</v>
      </c>
      <c r="CS310" s="9">
        <v>3989.65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9">
        <v>0</v>
      </c>
      <c r="DA310" s="9">
        <v>11717606.29</v>
      </c>
      <c r="DB310" s="9">
        <v>0</v>
      </c>
      <c r="DC310" s="9">
        <v>0</v>
      </c>
      <c r="DD310" s="9">
        <v>0</v>
      </c>
      <c r="DE310" s="9">
        <v>0</v>
      </c>
      <c r="DF310" s="9">
        <v>11717606.29</v>
      </c>
      <c r="DG310" s="9">
        <v>10545845.661</v>
      </c>
      <c r="DH310" s="9">
        <v>0</v>
      </c>
      <c r="DI310" s="9">
        <v>10545845.661</v>
      </c>
      <c r="DJ310" s="9">
        <v>1078415</v>
      </c>
      <c r="DK310" s="9">
        <v>1078415</v>
      </c>
      <c r="DL310" s="9">
        <v>0</v>
      </c>
      <c r="DM310" s="9">
        <v>-13828</v>
      </c>
      <c r="DN310" s="9">
        <v>0</v>
      </c>
      <c r="DO310" s="9">
        <v>1064587</v>
      </c>
      <c r="DP310">
        <v>4802</v>
      </c>
      <c r="DQ310">
        <f t="shared" si="4"/>
        <v>0</v>
      </c>
    </row>
    <row r="311" spans="1:121" ht="15">
      <c r="A311" s="9">
        <v>4820</v>
      </c>
      <c r="B311" s="9" t="s">
        <v>464</v>
      </c>
      <c r="C311" s="9">
        <v>441</v>
      </c>
      <c r="D311" s="9">
        <v>441</v>
      </c>
      <c r="E311" s="9">
        <v>882</v>
      </c>
      <c r="F311" s="9">
        <v>441</v>
      </c>
      <c r="G311" s="9">
        <v>12</v>
      </c>
      <c r="H311" s="9">
        <v>0</v>
      </c>
      <c r="I311" s="9">
        <v>453</v>
      </c>
      <c r="J311" s="9">
        <v>4864356.35</v>
      </c>
      <c r="K311" s="9">
        <v>3303186</v>
      </c>
      <c r="L311" s="9">
        <v>1126621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434549.35</v>
      </c>
      <c r="S311" s="9">
        <v>4547900.79</v>
      </c>
      <c r="T311" s="9">
        <v>0</v>
      </c>
      <c r="U311" s="9">
        <v>0</v>
      </c>
      <c r="V311" s="9">
        <v>0</v>
      </c>
      <c r="W311" s="9">
        <v>4547900.79</v>
      </c>
      <c r="X311" s="9">
        <v>434549.35</v>
      </c>
      <c r="Y311" s="9">
        <v>0</v>
      </c>
      <c r="Z311" s="9">
        <v>4113351.44</v>
      </c>
      <c r="AA311" s="9">
        <v>238557.42</v>
      </c>
      <c r="AB311" s="9">
        <v>0</v>
      </c>
      <c r="AC311" s="9">
        <v>238469</v>
      </c>
      <c r="AD311" s="9">
        <v>0</v>
      </c>
      <c r="AE311" s="9">
        <v>0</v>
      </c>
      <c r="AF311" s="9">
        <v>88.42</v>
      </c>
      <c r="AG311" s="9">
        <v>227773</v>
      </c>
      <c r="AH311" s="9">
        <v>0</v>
      </c>
      <c r="AI311" s="9">
        <v>0</v>
      </c>
      <c r="AJ311" s="9">
        <v>0</v>
      </c>
      <c r="AK311" s="9">
        <v>227684.58</v>
      </c>
      <c r="AL311" s="9">
        <v>4341036.02</v>
      </c>
      <c r="AM311" s="9">
        <v>0</v>
      </c>
      <c r="AN311" s="9">
        <v>0</v>
      </c>
      <c r="AO311" s="9">
        <v>4341036.02</v>
      </c>
      <c r="AP311" s="9">
        <v>4341036.02</v>
      </c>
      <c r="AQ311" s="9">
        <v>1000</v>
      </c>
      <c r="AR311" s="9">
        <v>453000</v>
      </c>
      <c r="AS311" s="9">
        <v>453000</v>
      </c>
      <c r="AT311" s="9">
        <v>9498</v>
      </c>
      <c r="AU311" s="9">
        <v>4302594</v>
      </c>
      <c r="AV311" s="9">
        <v>3849594</v>
      </c>
      <c r="AW311" s="9">
        <v>38442.01999999955</v>
      </c>
      <c r="AX311" s="9">
        <v>1326092</v>
      </c>
      <c r="AY311" s="9">
        <v>600719840</v>
      </c>
      <c r="AZ311" s="9">
        <v>2895000</v>
      </c>
      <c r="BA311" s="9">
        <v>1311435000</v>
      </c>
      <c r="BB311" s="9">
        <v>0.00034542</v>
      </c>
      <c r="BC311" s="9">
        <v>710715160</v>
      </c>
      <c r="BD311" s="9">
        <v>245495.23</v>
      </c>
      <c r="BE311" s="9">
        <v>1452313</v>
      </c>
      <c r="BF311" s="9">
        <v>657897789</v>
      </c>
      <c r="BG311" s="9">
        <v>0.00585136</v>
      </c>
      <c r="BH311" s="9">
        <v>57177949</v>
      </c>
      <c r="BI311" s="9">
        <v>334568.76</v>
      </c>
      <c r="BJ311" s="9">
        <v>846034</v>
      </c>
      <c r="BK311" s="9">
        <v>383253402</v>
      </c>
      <c r="BL311" s="9">
        <v>0.0001003</v>
      </c>
      <c r="BM311" s="9">
        <v>-217466438</v>
      </c>
      <c r="BN311" s="9">
        <v>-21811.88</v>
      </c>
      <c r="BO311" s="9">
        <v>558252</v>
      </c>
      <c r="BP311" s="9">
        <v>0</v>
      </c>
      <c r="BQ311" s="9">
        <v>0</v>
      </c>
      <c r="BR311" s="9">
        <v>-7158</v>
      </c>
      <c r="BS311" s="9">
        <v>-20</v>
      </c>
      <c r="BT311" s="9">
        <v>0</v>
      </c>
      <c r="BU311" s="9">
        <v>551074</v>
      </c>
      <c r="BV311" s="9">
        <v>603025</v>
      </c>
      <c r="BW311" s="9">
        <v>0</v>
      </c>
      <c r="BX311" s="9">
        <v>-7732</v>
      </c>
      <c r="BY311" s="9">
        <v>0</v>
      </c>
      <c r="BZ311" s="9">
        <v>595293</v>
      </c>
      <c r="CA311" s="9">
        <v>1</v>
      </c>
      <c r="CB311" s="9">
        <v>1146368</v>
      </c>
      <c r="CC311" s="9">
        <v>0</v>
      </c>
      <c r="CD311" s="9">
        <v>1146368</v>
      </c>
      <c r="CE311" s="9">
        <v>453</v>
      </c>
      <c r="CF311" s="9">
        <v>0</v>
      </c>
      <c r="CG311" s="9">
        <v>453</v>
      </c>
      <c r="CH311" s="9">
        <v>4113351.44</v>
      </c>
      <c r="CI311" s="9">
        <v>227684.58</v>
      </c>
      <c r="CJ311" s="9">
        <v>0</v>
      </c>
      <c r="CK311" s="9">
        <v>4341036.02</v>
      </c>
      <c r="CL311" s="9">
        <v>9582.86</v>
      </c>
      <c r="CM311" s="9">
        <v>0</v>
      </c>
      <c r="CN311" s="9">
        <v>0</v>
      </c>
      <c r="CO311" s="9">
        <v>0</v>
      </c>
      <c r="CP311" s="9">
        <v>0</v>
      </c>
      <c r="CQ311" s="9">
        <v>0</v>
      </c>
      <c r="CR311" s="9">
        <v>0</v>
      </c>
      <c r="CS311" s="9">
        <v>1232.34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9">
        <v>1290308.04</v>
      </c>
      <c r="DB311" s="9">
        <v>0</v>
      </c>
      <c r="DC311" s="9">
        <v>0</v>
      </c>
      <c r="DD311" s="9">
        <v>0</v>
      </c>
      <c r="DE311" s="9">
        <v>0</v>
      </c>
      <c r="DF311" s="9">
        <v>1290308.04</v>
      </c>
      <c r="DG311" s="9">
        <v>1161277.236</v>
      </c>
      <c r="DH311" s="9">
        <v>0</v>
      </c>
      <c r="DI311" s="9">
        <v>1161277.236</v>
      </c>
      <c r="DJ311" s="9">
        <v>603025</v>
      </c>
      <c r="DK311" s="9">
        <v>603025</v>
      </c>
      <c r="DL311" s="9">
        <v>0</v>
      </c>
      <c r="DM311" s="9">
        <v>-7732</v>
      </c>
      <c r="DN311" s="9">
        <v>0</v>
      </c>
      <c r="DO311" s="9">
        <v>595293</v>
      </c>
      <c r="DP311">
        <v>4820</v>
      </c>
      <c r="DQ311">
        <f t="shared" si="4"/>
        <v>0</v>
      </c>
    </row>
    <row r="312" spans="1:121" ht="15">
      <c r="A312" s="9">
        <v>4851</v>
      </c>
      <c r="B312" s="9" t="s">
        <v>465</v>
      </c>
      <c r="C312" s="9">
        <v>1380</v>
      </c>
      <c r="D312" s="9">
        <v>1403</v>
      </c>
      <c r="E312" s="9">
        <v>2783</v>
      </c>
      <c r="F312" s="9">
        <v>1392</v>
      </c>
      <c r="G312" s="9">
        <v>15</v>
      </c>
      <c r="H312" s="9">
        <v>0</v>
      </c>
      <c r="I312" s="9">
        <v>1407</v>
      </c>
      <c r="J312" s="9">
        <v>15365010.51</v>
      </c>
      <c r="K312" s="9">
        <v>4545043.18</v>
      </c>
      <c r="L312" s="9">
        <v>8935010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1884957.33</v>
      </c>
      <c r="S312" s="9">
        <v>15049247.12</v>
      </c>
      <c r="T312" s="9">
        <v>0</v>
      </c>
      <c r="U312" s="9">
        <v>0</v>
      </c>
      <c r="V312" s="9">
        <v>792.99</v>
      </c>
      <c r="W312" s="9">
        <v>15048454.13</v>
      </c>
      <c r="X312" s="9">
        <v>1884957.33</v>
      </c>
      <c r="Y312" s="9">
        <v>0</v>
      </c>
      <c r="Z312" s="9">
        <v>13163496.8</v>
      </c>
      <c r="AA312" s="9">
        <v>611993.15</v>
      </c>
      <c r="AB312" s="9">
        <v>0</v>
      </c>
      <c r="AC312" s="9">
        <v>610500</v>
      </c>
      <c r="AD312" s="9">
        <v>0</v>
      </c>
      <c r="AE312" s="9">
        <v>0</v>
      </c>
      <c r="AF312" s="9">
        <v>1493.15</v>
      </c>
      <c r="AG312" s="9">
        <v>621000</v>
      </c>
      <c r="AH312" s="9">
        <v>0</v>
      </c>
      <c r="AI312" s="9">
        <v>0</v>
      </c>
      <c r="AJ312" s="9">
        <v>0</v>
      </c>
      <c r="AK312" s="9">
        <v>619506.85</v>
      </c>
      <c r="AL312" s="9">
        <v>13783003.65</v>
      </c>
      <c r="AM312" s="9">
        <v>0</v>
      </c>
      <c r="AN312" s="9">
        <v>0</v>
      </c>
      <c r="AO312" s="9">
        <v>13783003.65</v>
      </c>
      <c r="AP312" s="9">
        <v>13783003.65</v>
      </c>
      <c r="AQ312" s="9">
        <v>1000</v>
      </c>
      <c r="AR312" s="9">
        <v>1407000</v>
      </c>
      <c r="AS312" s="9">
        <v>1407000</v>
      </c>
      <c r="AT312" s="9">
        <v>9498</v>
      </c>
      <c r="AU312" s="9">
        <v>13363686</v>
      </c>
      <c r="AV312" s="9">
        <v>11956686</v>
      </c>
      <c r="AW312" s="9">
        <v>419317.6500000004</v>
      </c>
      <c r="AX312" s="9">
        <v>434916</v>
      </c>
      <c r="AY312" s="9">
        <v>611927082</v>
      </c>
      <c r="AZ312" s="9">
        <v>1930000</v>
      </c>
      <c r="BA312" s="9">
        <v>2715510000</v>
      </c>
      <c r="BB312" s="9">
        <v>0.00051813</v>
      </c>
      <c r="BC312" s="9">
        <v>2103582918</v>
      </c>
      <c r="BD312" s="9">
        <v>1089929.42</v>
      </c>
      <c r="BE312" s="9">
        <v>968209</v>
      </c>
      <c r="BF312" s="9">
        <v>1362270063</v>
      </c>
      <c r="BG312" s="9">
        <v>0.00877703</v>
      </c>
      <c r="BH312" s="9">
        <v>750342981</v>
      </c>
      <c r="BI312" s="9">
        <v>6585782.85</v>
      </c>
      <c r="BJ312" s="9">
        <v>564023</v>
      </c>
      <c r="BK312" s="9">
        <v>793580361</v>
      </c>
      <c r="BL312" s="9">
        <v>0.00052839</v>
      </c>
      <c r="BM312" s="9">
        <v>181653279</v>
      </c>
      <c r="BN312" s="9">
        <v>95983.78</v>
      </c>
      <c r="BO312" s="9">
        <v>7771696</v>
      </c>
      <c r="BP312" s="9">
        <v>0</v>
      </c>
      <c r="BQ312" s="9">
        <v>0</v>
      </c>
      <c r="BR312" s="9">
        <v>-99650</v>
      </c>
      <c r="BS312" s="9">
        <v>-29</v>
      </c>
      <c r="BT312" s="9">
        <v>0</v>
      </c>
      <c r="BU312" s="9">
        <v>7672017</v>
      </c>
      <c r="BV312" s="9">
        <v>375983</v>
      </c>
      <c r="BW312" s="9">
        <v>0</v>
      </c>
      <c r="BX312" s="9">
        <v>-4821</v>
      </c>
      <c r="BY312" s="9">
        <v>0</v>
      </c>
      <c r="BZ312" s="9">
        <v>371162</v>
      </c>
      <c r="CA312" s="9">
        <v>1</v>
      </c>
      <c r="CB312" s="9">
        <v>8043180</v>
      </c>
      <c r="CC312" s="9">
        <v>0</v>
      </c>
      <c r="CD312" s="9">
        <v>8043180</v>
      </c>
      <c r="CE312" s="9">
        <v>1407</v>
      </c>
      <c r="CF312" s="9">
        <v>0</v>
      </c>
      <c r="CG312" s="9">
        <v>1407</v>
      </c>
      <c r="CH312" s="9">
        <v>13163496.8</v>
      </c>
      <c r="CI312" s="9">
        <v>619506.85</v>
      </c>
      <c r="CJ312" s="9">
        <v>0</v>
      </c>
      <c r="CK312" s="9">
        <v>13783003.65</v>
      </c>
      <c r="CL312" s="9">
        <v>9796.02</v>
      </c>
      <c r="CM312" s="9">
        <v>0</v>
      </c>
      <c r="CN312" s="9">
        <v>0</v>
      </c>
      <c r="CO312" s="9">
        <v>0</v>
      </c>
      <c r="CP312" s="9">
        <v>0</v>
      </c>
      <c r="CQ312" s="9">
        <v>0</v>
      </c>
      <c r="CR312" s="9">
        <v>0</v>
      </c>
      <c r="CS312" s="9">
        <v>5523.59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9">
        <v>9052976.21</v>
      </c>
      <c r="DB312" s="9">
        <v>0</v>
      </c>
      <c r="DC312" s="9">
        <v>0</v>
      </c>
      <c r="DD312" s="9">
        <v>0</v>
      </c>
      <c r="DE312" s="9">
        <v>0</v>
      </c>
      <c r="DF312" s="9">
        <v>9052976.21</v>
      </c>
      <c r="DG312" s="9">
        <v>8147678.589000001</v>
      </c>
      <c r="DH312" s="9">
        <v>0</v>
      </c>
      <c r="DI312" s="9">
        <v>8147678.589000001</v>
      </c>
      <c r="DJ312" s="9">
        <v>375983</v>
      </c>
      <c r="DK312" s="9">
        <v>375983</v>
      </c>
      <c r="DL312" s="9">
        <v>0</v>
      </c>
      <c r="DM312" s="9">
        <v>-4821</v>
      </c>
      <c r="DN312" s="9">
        <v>0</v>
      </c>
      <c r="DO312" s="9">
        <v>371162</v>
      </c>
      <c r="DP312">
        <v>4851</v>
      </c>
      <c r="DQ312">
        <f t="shared" si="4"/>
        <v>0</v>
      </c>
    </row>
    <row r="313" spans="1:121" ht="15">
      <c r="A313" s="9">
        <v>3122</v>
      </c>
      <c r="B313" s="9" t="s">
        <v>466</v>
      </c>
      <c r="C313" s="9">
        <v>464</v>
      </c>
      <c r="D313" s="9">
        <v>469</v>
      </c>
      <c r="E313" s="9">
        <v>933</v>
      </c>
      <c r="F313" s="9">
        <v>467</v>
      </c>
      <c r="G313" s="9">
        <v>20</v>
      </c>
      <c r="H313" s="9">
        <v>0</v>
      </c>
      <c r="I313" s="9">
        <v>487</v>
      </c>
      <c r="J313" s="9">
        <v>5672885.83</v>
      </c>
      <c r="K313" s="9">
        <v>2160731.75</v>
      </c>
      <c r="L313" s="9">
        <v>3053602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458552.08</v>
      </c>
      <c r="S313" s="9">
        <v>5322325.56</v>
      </c>
      <c r="T313" s="9">
        <v>0</v>
      </c>
      <c r="U313" s="9">
        <v>0</v>
      </c>
      <c r="V313" s="9">
        <v>0</v>
      </c>
      <c r="W313" s="9">
        <v>5322325.56</v>
      </c>
      <c r="X313" s="9">
        <v>458552.08</v>
      </c>
      <c r="Y313" s="9">
        <v>0</v>
      </c>
      <c r="Z313" s="9">
        <v>4863773.48</v>
      </c>
      <c r="AA313" s="9">
        <v>541090.46</v>
      </c>
      <c r="AB313" s="9">
        <v>0</v>
      </c>
      <c r="AC313" s="9">
        <v>539936.25</v>
      </c>
      <c r="AD313" s="9">
        <v>0</v>
      </c>
      <c r="AE313" s="9">
        <v>0</v>
      </c>
      <c r="AF313" s="9">
        <v>1154.21</v>
      </c>
      <c r="AG313" s="9">
        <v>546531.75</v>
      </c>
      <c r="AH313" s="9">
        <v>0</v>
      </c>
      <c r="AI313" s="9">
        <v>0</v>
      </c>
      <c r="AJ313" s="9">
        <v>0</v>
      </c>
      <c r="AK313" s="9">
        <v>545377.54</v>
      </c>
      <c r="AL313" s="9">
        <v>5409151.0200000005</v>
      </c>
      <c r="AM313" s="9">
        <v>0</v>
      </c>
      <c r="AN313" s="9">
        <v>0</v>
      </c>
      <c r="AO313" s="9">
        <v>5409151.0200000005</v>
      </c>
      <c r="AP313" s="9">
        <v>5409151.0200000005</v>
      </c>
      <c r="AQ313" s="9">
        <v>1000</v>
      </c>
      <c r="AR313" s="9">
        <v>487000</v>
      </c>
      <c r="AS313" s="9">
        <v>487000</v>
      </c>
      <c r="AT313" s="9">
        <v>9498</v>
      </c>
      <c r="AU313" s="9">
        <v>4625526</v>
      </c>
      <c r="AV313" s="9">
        <v>4138526</v>
      </c>
      <c r="AW313" s="9">
        <v>783625.0200000005</v>
      </c>
      <c r="AX313" s="9">
        <v>703898</v>
      </c>
      <c r="AY313" s="9">
        <v>342798475</v>
      </c>
      <c r="AZ313" s="9">
        <v>2895000</v>
      </c>
      <c r="BA313" s="9">
        <v>1409865000</v>
      </c>
      <c r="BB313" s="9">
        <v>0.00034542</v>
      </c>
      <c r="BC313" s="9">
        <v>1067066525</v>
      </c>
      <c r="BD313" s="9">
        <v>368586.12</v>
      </c>
      <c r="BE313" s="9">
        <v>1452313</v>
      </c>
      <c r="BF313" s="9">
        <v>707276431</v>
      </c>
      <c r="BG313" s="9">
        <v>0.00585136</v>
      </c>
      <c r="BH313" s="9">
        <v>364477956</v>
      </c>
      <c r="BI313" s="9">
        <v>2132691.73</v>
      </c>
      <c r="BJ313" s="9">
        <v>846034</v>
      </c>
      <c r="BK313" s="9">
        <v>412018558</v>
      </c>
      <c r="BL313" s="9">
        <v>0.00190192</v>
      </c>
      <c r="BM313" s="9">
        <v>69220083</v>
      </c>
      <c r="BN313" s="9">
        <v>131651.06</v>
      </c>
      <c r="BO313" s="9">
        <v>2632929</v>
      </c>
      <c r="BP313" s="9">
        <v>0</v>
      </c>
      <c r="BQ313" s="9">
        <v>0</v>
      </c>
      <c r="BR313" s="9">
        <v>-33760</v>
      </c>
      <c r="BS313" s="9">
        <v>-11</v>
      </c>
      <c r="BT313" s="9">
        <v>0</v>
      </c>
      <c r="BU313" s="9">
        <v>2599158</v>
      </c>
      <c r="BV313" s="9">
        <v>151596</v>
      </c>
      <c r="BW313" s="9">
        <v>0</v>
      </c>
      <c r="BX313" s="9">
        <v>-1944</v>
      </c>
      <c r="BY313" s="9">
        <v>0</v>
      </c>
      <c r="BZ313" s="9">
        <v>149652</v>
      </c>
      <c r="CA313" s="9">
        <v>0</v>
      </c>
      <c r="CB313" s="9">
        <v>2748810</v>
      </c>
      <c r="CC313" s="9">
        <v>0</v>
      </c>
      <c r="CD313" s="9">
        <v>2748810</v>
      </c>
      <c r="CE313" s="9">
        <v>487</v>
      </c>
      <c r="CF313" s="9">
        <v>0</v>
      </c>
      <c r="CG313" s="9">
        <v>487</v>
      </c>
      <c r="CH313" s="9">
        <v>4863773.48</v>
      </c>
      <c r="CI313" s="9">
        <v>545377.54</v>
      </c>
      <c r="CJ313" s="9">
        <v>0</v>
      </c>
      <c r="CK313" s="9">
        <v>5409151.0200000005</v>
      </c>
      <c r="CL313" s="9">
        <v>11107.09</v>
      </c>
      <c r="CM313" s="9">
        <v>0</v>
      </c>
      <c r="CN313" s="9">
        <v>0</v>
      </c>
      <c r="CO313" s="9">
        <v>0</v>
      </c>
      <c r="CP313" s="9">
        <v>0</v>
      </c>
      <c r="CQ313" s="9">
        <v>0</v>
      </c>
      <c r="CR313" s="9">
        <v>0</v>
      </c>
      <c r="CS313" s="9">
        <v>5406.42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9">
        <v>0</v>
      </c>
      <c r="DA313" s="9">
        <v>3093916.45</v>
      </c>
      <c r="DB313" s="9">
        <v>0</v>
      </c>
      <c r="DC313" s="9">
        <v>0</v>
      </c>
      <c r="DD313" s="9">
        <v>0</v>
      </c>
      <c r="DE313" s="9">
        <v>0</v>
      </c>
      <c r="DF313" s="9">
        <v>3093916.45</v>
      </c>
      <c r="DG313" s="9">
        <v>2784524.805</v>
      </c>
      <c r="DH313" s="9">
        <v>0</v>
      </c>
      <c r="DI313" s="9">
        <v>2784524.805</v>
      </c>
      <c r="DJ313" s="9">
        <v>151596</v>
      </c>
      <c r="DK313" s="9">
        <v>151596</v>
      </c>
      <c r="DL313" s="9">
        <v>0</v>
      </c>
      <c r="DM313" s="9">
        <v>-1944</v>
      </c>
      <c r="DN313" s="9">
        <v>0</v>
      </c>
      <c r="DO313" s="9">
        <v>149652</v>
      </c>
      <c r="DP313">
        <v>3122</v>
      </c>
      <c r="DQ313">
        <f t="shared" si="4"/>
        <v>0</v>
      </c>
    </row>
    <row r="314" spans="1:121" ht="15">
      <c r="A314" s="9">
        <v>4865</v>
      </c>
      <c r="B314" s="9" t="s">
        <v>467</v>
      </c>
      <c r="C314" s="9">
        <v>486</v>
      </c>
      <c r="D314" s="9">
        <v>482</v>
      </c>
      <c r="E314" s="9">
        <v>968</v>
      </c>
      <c r="F314" s="9">
        <v>484</v>
      </c>
      <c r="G314" s="9">
        <v>16</v>
      </c>
      <c r="H314" s="9">
        <v>0</v>
      </c>
      <c r="I314" s="9">
        <v>500</v>
      </c>
      <c r="J314" s="9">
        <v>5853830.15</v>
      </c>
      <c r="K314" s="9">
        <v>2368743.44</v>
      </c>
      <c r="L314" s="9">
        <v>2988232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496854.71</v>
      </c>
      <c r="S314" s="9">
        <v>5379419.83</v>
      </c>
      <c r="T314" s="9">
        <v>0</v>
      </c>
      <c r="U314" s="9">
        <v>0</v>
      </c>
      <c r="V314" s="9">
        <v>0</v>
      </c>
      <c r="W314" s="9">
        <v>5379419.83</v>
      </c>
      <c r="X314" s="9">
        <v>496854.71</v>
      </c>
      <c r="Y314" s="9">
        <v>0</v>
      </c>
      <c r="Z314" s="9">
        <v>4882565.12</v>
      </c>
      <c r="AA314" s="9">
        <v>326973.36</v>
      </c>
      <c r="AB314" s="9">
        <v>0</v>
      </c>
      <c r="AC314" s="9">
        <v>326035</v>
      </c>
      <c r="AD314" s="9">
        <v>0</v>
      </c>
      <c r="AE314" s="9">
        <v>0</v>
      </c>
      <c r="AF314" s="9">
        <v>938.36</v>
      </c>
      <c r="AG314" s="9">
        <v>346010.04</v>
      </c>
      <c r="AH314" s="9">
        <v>0</v>
      </c>
      <c r="AI314" s="9">
        <v>0</v>
      </c>
      <c r="AJ314" s="9">
        <v>0</v>
      </c>
      <c r="AK314" s="9">
        <v>345071.68</v>
      </c>
      <c r="AL314" s="9">
        <v>5227636.8</v>
      </c>
      <c r="AM314" s="9">
        <v>0</v>
      </c>
      <c r="AN314" s="9">
        <v>0</v>
      </c>
      <c r="AO314" s="9">
        <v>5227636.8</v>
      </c>
      <c r="AP314" s="9">
        <v>5227636.8</v>
      </c>
      <c r="AQ314" s="9">
        <v>1000</v>
      </c>
      <c r="AR314" s="9">
        <v>500000</v>
      </c>
      <c r="AS314" s="9">
        <v>500000</v>
      </c>
      <c r="AT314" s="9">
        <v>9498</v>
      </c>
      <c r="AU314" s="9">
        <v>4749000</v>
      </c>
      <c r="AV314" s="9">
        <v>4249000</v>
      </c>
      <c r="AW314" s="9">
        <v>478636.7999999998</v>
      </c>
      <c r="AX314" s="9">
        <v>456268</v>
      </c>
      <c r="AY314" s="9">
        <v>228134236</v>
      </c>
      <c r="AZ314" s="9">
        <v>1930000</v>
      </c>
      <c r="BA314" s="9">
        <v>965000000</v>
      </c>
      <c r="BB314" s="9">
        <v>0.00051813</v>
      </c>
      <c r="BC314" s="9">
        <v>736865764</v>
      </c>
      <c r="BD314" s="9">
        <v>381792.26</v>
      </c>
      <c r="BE314" s="9">
        <v>968209</v>
      </c>
      <c r="BF314" s="9">
        <v>484104500</v>
      </c>
      <c r="BG314" s="9">
        <v>0.00877703</v>
      </c>
      <c r="BH314" s="9">
        <v>255970264</v>
      </c>
      <c r="BI314" s="9">
        <v>2246658.69</v>
      </c>
      <c r="BJ314" s="9">
        <v>564023</v>
      </c>
      <c r="BK314" s="9">
        <v>282011500</v>
      </c>
      <c r="BL314" s="9">
        <v>0.00169722</v>
      </c>
      <c r="BM314" s="9">
        <v>53877264</v>
      </c>
      <c r="BN314" s="9">
        <v>91441.57</v>
      </c>
      <c r="BO314" s="9">
        <v>2719893</v>
      </c>
      <c r="BP314" s="9">
        <v>0</v>
      </c>
      <c r="BQ314" s="9">
        <v>0</v>
      </c>
      <c r="BR314" s="9">
        <v>-34875</v>
      </c>
      <c r="BS314" s="9">
        <v>-12</v>
      </c>
      <c r="BT314" s="9">
        <v>0</v>
      </c>
      <c r="BU314" s="9">
        <v>2685006</v>
      </c>
      <c r="BV314" s="9">
        <v>5013</v>
      </c>
      <c r="BW314" s="9">
        <v>0</v>
      </c>
      <c r="BX314" s="9">
        <v>-64</v>
      </c>
      <c r="BY314" s="9">
        <v>0</v>
      </c>
      <c r="BZ314" s="9">
        <v>4949</v>
      </c>
      <c r="CA314" s="9">
        <v>0</v>
      </c>
      <c r="CB314" s="9">
        <v>2689955</v>
      </c>
      <c r="CC314" s="9">
        <v>0</v>
      </c>
      <c r="CD314" s="9">
        <v>2689955</v>
      </c>
      <c r="CE314" s="9">
        <v>500</v>
      </c>
      <c r="CF314" s="9">
        <v>0</v>
      </c>
      <c r="CG314" s="9">
        <v>500</v>
      </c>
      <c r="CH314" s="9">
        <v>4882565.12</v>
      </c>
      <c r="CI314" s="9">
        <v>345071.68</v>
      </c>
      <c r="CJ314" s="9">
        <v>0</v>
      </c>
      <c r="CK314" s="9">
        <v>5227636.8</v>
      </c>
      <c r="CL314" s="9">
        <v>10455.27</v>
      </c>
      <c r="CM314" s="9">
        <v>0</v>
      </c>
      <c r="CN314" s="9">
        <v>0</v>
      </c>
      <c r="CO314" s="9">
        <v>0</v>
      </c>
      <c r="CP314" s="9">
        <v>0</v>
      </c>
      <c r="CQ314" s="9">
        <v>0</v>
      </c>
      <c r="CR314" s="9">
        <v>0</v>
      </c>
      <c r="CS314" s="9">
        <v>5439.79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9">
        <v>0</v>
      </c>
      <c r="DA314" s="9">
        <v>3027673.14</v>
      </c>
      <c r="DB314" s="9">
        <v>0</v>
      </c>
      <c r="DC314" s="9">
        <v>0</v>
      </c>
      <c r="DD314" s="9">
        <v>0</v>
      </c>
      <c r="DE314" s="9">
        <v>0</v>
      </c>
      <c r="DF314" s="9">
        <v>3027673.14</v>
      </c>
      <c r="DG314" s="9">
        <v>2724905.8260000004</v>
      </c>
      <c r="DH314" s="9">
        <v>0</v>
      </c>
      <c r="DI314" s="9">
        <v>2724905.8260000004</v>
      </c>
      <c r="DJ314" s="9">
        <v>5013</v>
      </c>
      <c r="DK314" s="9">
        <v>5013</v>
      </c>
      <c r="DL314" s="9">
        <v>0</v>
      </c>
      <c r="DM314" s="9">
        <v>-64</v>
      </c>
      <c r="DN314" s="9">
        <v>0</v>
      </c>
      <c r="DO314" s="9">
        <v>4949</v>
      </c>
      <c r="DP314">
        <v>4865</v>
      </c>
      <c r="DQ314">
        <f t="shared" si="4"/>
        <v>0</v>
      </c>
    </row>
    <row r="315" spans="1:121" ht="15">
      <c r="A315" s="9">
        <v>4872</v>
      </c>
      <c r="B315" s="9" t="s">
        <v>726</v>
      </c>
      <c r="C315" s="9">
        <v>1713</v>
      </c>
      <c r="D315" s="9">
        <v>1692</v>
      </c>
      <c r="E315" s="9">
        <v>3405</v>
      </c>
      <c r="F315" s="9">
        <v>1703</v>
      </c>
      <c r="G315" s="9">
        <v>81</v>
      </c>
      <c r="H315" s="9">
        <v>0</v>
      </c>
      <c r="I315" s="9">
        <v>1784</v>
      </c>
      <c r="J315" s="9">
        <v>20037065.94</v>
      </c>
      <c r="K315" s="9">
        <v>5586855.92</v>
      </c>
      <c r="L315" s="9">
        <v>12405781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2044429.02</v>
      </c>
      <c r="S315" s="9">
        <v>19524552.06</v>
      </c>
      <c r="T315" s="9">
        <v>24747.26</v>
      </c>
      <c r="U315" s="9">
        <v>0</v>
      </c>
      <c r="V315" s="9">
        <v>279.74</v>
      </c>
      <c r="W315" s="9">
        <v>19499525.06</v>
      </c>
      <c r="X315" s="9">
        <v>2044429.02</v>
      </c>
      <c r="Y315" s="9">
        <v>0</v>
      </c>
      <c r="Z315" s="9">
        <v>17455096.04</v>
      </c>
      <c r="AA315" s="9">
        <v>1268726.94</v>
      </c>
      <c r="AB315" s="9">
        <v>24747.26</v>
      </c>
      <c r="AC315" s="9">
        <v>1243653</v>
      </c>
      <c r="AD315" s="9">
        <v>0</v>
      </c>
      <c r="AE315" s="9">
        <v>0</v>
      </c>
      <c r="AF315" s="9">
        <v>326.68</v>
      </c>
      <c r="AG315" s="9">
        <v>1776763.72</v>
      </c>
      <c r="AH315" s="9">
        <v>0</v>
      </c>
      <c r="AI315" s="9">
        <v>0</v>
      </c>
      <c r="AJ315" s="9">
        <v>0</v>
      </c>
      <c r="AK315" s="9">
        <v>1776437.04</v>
      </c>
      <c r="AL315" s="9">
        <v>19231533.08</v>
      </c>
      <c r="AM315" s="9">
        <v>0</v>
      </c>
      <c r="AN315" s="9">
        <v>0</v>
      </c>
      <c r="AO315" s="9">
        <v>19231533.08</v>
      </c>
      <c r="AP315" s="9">
        <v>19231533.08</v>
      </c>
      <c r="AQ315" s="9">
        <v>1000</v>
      </c>
      <c r="AR315" s="9">
        <v>1784000</v>
      </c>
      <c r="AS315" s="9">
        <v>1784000</v>
      </c>
      <c r="AT315" s="9">
        <v>9498</v>
      </c>
      <c r="AU315" s="9">
        <v>16944432</v>
      </c>
      <c r="AV315" s="9">
        <v>15160432</v>
      </c>
      <c r="AW315" s="9">
        <v>2287101.079999998</v>
      </c>
      <c r="AX315" s="9">
        <v>369671</v>
      </c>
      <c r="AY315" s="9">
        <v>659493305</v>
      </c>
      <c r="AZ315" s="9">
        <v>1930000</v>
      </c>
      <c r="BA315" s="9">
        <v>3443120000</v>
      </c>
      <c r="BB315" s="9">
        <v>0.00051813</v>
      </c>
      <c r="BC315" s="9">
        <v>2783626695</v>
      </c>
      <c r="BD315" s="9">
        <v>1442280.5</v>
      </c>
      <c r="BE315" s="9">
        <v>968209</v>
      </c>
      <c r="BF315" s="9">
        <v>1727284856</v>
      </c>
      <c r="BG315" s="9">
        <v>0.00877703</v>
      </c>
      <c r="BH315" s="9">
        <v>1067791551</v>
      </c>
      <c r="BI315" s="9">
        <v>9372038.48</v>
      </c>
      <c r="BJ315" s="9">
        <v>564023</v>
      </c>
      <c r="BK315" s="9">
        <v>1006217032</v>
      </c>
      <c r="BL315" s="9">
        <v>0.00227297</v>
      </c>
      <c r="BM315" s="9">
        <v>346723727</v>
      </c>
      <c r="BN315" s="9">
        <v>788092.63</v>
      </c>
      <c r="BO315" s="9">
        <v>11602412</v>
      </c>
      <c r="BP315" s="9">
        <v>0</v>
      </c>
      <c r="BQ315" s="9">
        <v>0</v>
      </c>
      <c r="BR315" s="9">
        <v>-148768</v>
      </c>
      <c r="BS315" s="9">
        <v>-31</v>
      </c>
      <c r="BT315" s="9">
        <v>0</v>
      </c>
      <c r="BU315" s="9">
        <v>11453613</v>
      </c>
      <c r="BV315" s="9">
        <v>0</v>
      </c>
      <c r="BW315" s="9">
        <v>0</v>
      </c>
      <c r="BX315" s="9">
        <v>0</v>
      </c>
      <c r="BY315" s="9">
        <v>0</v>
      </c>
      <c r="BZ315" s="9">
        <v>0</v>
      </c>
      <c r="CA315" s="9">
        <v>1</v>
      </c>
      <c r="CB315" s="9">
        <v>11453614</v>
      </c>
      <c r="CC315" s="9">
        <v>0</v>
      </c>
      <c r="CD315" s="9">
        <v>11453614</v>
      </c>
      <c r="CE315" s="9">
        <v>1784</v>
      </c>
      <c r="CF315" s="9">
        <v>0</v>
      </c>
      <c r="CG315" s="9">
        <v>1784</v>
      </c>
      <c r="CH315" s="9">
        <v>17455096.04</v>
      </c>
      <c r="CI315" s="9">
        <v>1776437.04</v>
      </c>
      <c r="CJ315" s="9">
        <v>0</v>
      </c>
      <c r="CK315" s="9">
        <v>19231533.08</v>
      </c>
      <c r="CL315" s="9">
        <v>10780.01</v>
      </c>
      <c r="CM315" s="9">
        <v>0</v>
      </c>
      <c r="CN315" s="9">
        <v>0</v>
      </c>
      <c r="CO315" s="9">
        <v>0</v>
      </c>
      <c r="CP315" s="9">
        <v>0</v>
      </c>
      <c r="CQ315" s="9">
        <v>0</v>
      </c>
      <c r="CR315" s="9">
        <v>0</v>
      </c>
      <c r="CS315" s="9">
        <v>6503.59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0</v>
      </c>
      <c r="CZ315" s="9">
        <v>0</v>
      </c>
      <c r="DA315" s="9">
        <v>12569626.23</v>
      </c>
      <c r="DB315" s="9">
        <v>0</v>
      </c>
      <c r="DC315" s="9">
        <v>0</v>
      </c>
      <c r="DD315" s="9">
        <v>0</v>
      </c>
      <c r="DE315" s="9">
        <v>0</v>
      </c>
      <c r="DF315" s="9">
        <v>12569626.23</v>
      </c>
      <c r="DG315" s="9">
        <v>11312663.607</v>
      </c>
      <c r="DH315" s="9">
        <v>0</v>
      </c>
      <c r="DI315" s="9">
        <v>11602411.610000001</v>
      </c>
      <c r="DJ315" s="9">
        <v>0</v>
      </c>
      <c r="DK315" s="9">
        <v>0</v>
      </c>
      <c r="DL315" s="9">
        <v>0</v>
      </c>
      <c r="DM315" s="9">
        <v>0</v>
      </c>
      <c r="DN315" s="9">
        <v>0</v>
      </c>
      <c r="DO315" s="9">
        <v>0</v>
      </c>
      <c r="DP315">
        <v>4872</v>
      </c>
      <c r="DQ315">
        <f t="shared" si="4"/>
        <v>0</v>
      </c>
    </row>
    <row r="316" spans="1:121" ht="15">
      <c r="A316" s="9">
        <v>4893</v>
      </c>
      <c r="B316" s="9" t="s">
        <v>468</v>
      </c>
      <c r="C316" s="9">
        <v>2945</v>
      </c>
      <c r="D316" s="9">
        <v>2977</v>
      </c>
      <c r="E316" s="9">
        <v>5922</v>
      </c>
      <c r="F316" s="9">
        <v>2961</v>
      </c>
      <c r="G316" s="9">
        <v>68</v>
      </c>
      <c r="H316" s="9">
        <v>1</v>
      </c>
      <c r="I316" s="9">
        <v>3030</v>
      </c>
      <c r="J316" s="9">
        <v>30382731.24</v>
      </c>
      <c r="K316" s="9">
        <v>13939360.08</v>
      </c>
      <c r="L316" s="9">
        <v>14902555</v>
      </c>
      <c r="M316" s="9">
        <v>0</v>
      </c>
      <c r="N316" s="9">
        <v>0</v>
      </c>
      <c r="O316" s="9">
        <v>0</v>
      </c>
      <c r="P316" s="9">
        <v>0</v>
      </c>
      <c r="Q316" s="9">
        <v>973.32</v>
      </c>
      <c r="R316" s="9">
        <v>1539842.84</v>
      </c>
      <c r="S316" s="9">
        <v>30249191.17</v>
      </c>
      <c r="T316" s="9">
        <v>0</v>
      </c>
      <c r="U316" s="9">
        <v>0</v>
      </c>
      <c r="V316" s="9">
        <v>850.09</v>
      </c>
      <c r="W316" s="9">
        <v>30248341.08</v>
      </c>
      <c r="X316" s="9">
        <v>1539842.84</v>
      </c>
      <c r="Y316" s="9">
        <v>0</v>
      </c>
      <c r="Z316" s="9">
        <v>28708498.24</v>
      </c>
      <c r="AA316" s="9">
        <v>4026843.75</v>
      </c>
      <c r="AB316" s="9">
        <v>0</v>
      </c>
      <c r="AC316" s="9">
        <v>4021897</v>
      </c>
      <c r="AD316" s="9">
        <v>0</v>
      </c>
      <c r="AE316" s="9">
        <v>0</v>
      </c>
      <c r="AF316" s="9">
        <v>4946.75</v>
      </c>
      <c r="AG316" s="9">
        <v>4093648.75</v>
      </c>
      <c r="AH316" s="9">
        <v>0</v>
      </c>
      <c r="AI316" s="9">
        <v>0</v>
      </c>
      <c r="AJ316" s="9">
        <v>0</v>
      </c>
      <c r="AK316" s="9">
        <v>4088702</v>
      </c>
      <c r="AL316" s="9">
        <v>32797200.24</v>
      </c>
      <c r="AM316" s="9">
        <v>0</v>
      </c>
      <c r="AN316" s="9">
        <v>0</v>
      </c>
      <c r="AO316" s="9">
        <v>32797200.24</v>
      </c>
      <c r="AP316" s="9">
        <v>32797200.24</v>
      </c>
      <c r="AQ316" s="9">
        <v>1000</v>
      </c>
      <c r="AR316" s="9">
        <v>3030000</v>
      </c>
      <c r="AS316" s="9">
        <v>3030000</v>
      </c>
      <c r="AT316" s="9">
        <v>9498</v>
      </c>
      <c r="AU316" s="9">
        <v>28778940</v>
      </c>
      <c r="AV316" s="9">
        <v>25748940</v>
      </c>
      <c r="AW316" s="9">
        <v>4018260.2399999984</v>
      </c>
      <c r="AX316" s="9">
        <v>573252</v>
      </c>
      <c r="AY316" s="9">
        <v>1736953227</v>
      </c>
      <c r="AZ316" s="9">
        <v>1930000</v>
      </c>
      <c r="BA316" s="9">
        <v>5847900000</v>
      </c>
      <c r="BB316" s="9">
        <v>0.00051813</v>
      </c>
      <c r="BC316" s="9">
        <v>4110946773</v>
      </c>
      <c r="BD316" s="9">
        <v>2130004.85</v>
      </c>
      <c r="BE316" s="9">
        <v>968209</v>
      </c>
      <c r="BF316" s="9">
        <v>2933673270</v>
      </c>
      <c r="BG316" s="9">
        <v>0.00877703</v>
      </c>
      <c r="BH316" s="9">
        <v>1196720043</v>
      </c>
      <c r="BI316" s="9">
        <v>10503647.72</v>
      </c>
      <c r="BJ316" s="9">
        <v>564023</v>
      </c>
      <c r="BK316" s="9">
        <v>1708989690</v>
      </c>
      <c r="BL316" s="9">
        <v>0.00235125</v>
      </c>
      <c r="BM316" s="9">
        <v>-27963537</v>
      </c>
      <c r="BN316" s="9">
        <v>-65749.27</v>
      </c>
      <c r="BO316" s="9">
        <v>12567903</v>
      </c>
      <c r="BP316" s="9">
        <v>0</v>
      </c>
      <c r="BQ316" s="9">
        <v>0</v>
      </c>
      <c r="BR316" s="9">
        <v>-161148</v>
      </c>
      <c r="BS316" s="9">
        <v>-88</v>
      </c>
      <c r="BT316" s="9">
        <v>0</v>
      </c>
      <c r="BU316" s="9">
        <v>12406667</v>
      </c>
      <c r="BV316" s="9">
        <v>1021268</v>
      </c>
      <c r="BW316" s="9">
        <v>0</v>
      </c>
      <c r="BX316" s="9">
        <v>-13095</v>
      </c>
      <c r="BY316" s="9">
        <v>0</v>
      </c>
      <c r="BZ316" s="9">
        <v>1008173</v>
      </c>
      <c r="CA316" s="9">
        <v>1</v>
      </c>
      <c r="CB316" s="9">
        <v>13414841</v>
      </c>
      <c r="CC316" s="9">
        <v>0</v>
      </c>
      <c r="CD316" s="9">
        <v>13414841</v>
      </c>
      <c r="CE316" s="9">
        <v>3030</v>
      </c>
      <c r="CF316" s="9">
        <v>0</v>
      </c>
      <c r="CG316" s="9">
        <v>3030</v>
      </c>
      <c r="CH316" s="9">
        <v>28708498.24</v>
      </c>
      <c r="CI316" s="9">
        <v>4088702</v>
      </c>
      <c r="CJ316" s="9">
        <v>0</v>
      </c>
      <c r="CK316" s="9">
        <v>32797200.24</v>
      </c>
      <c r="CL316" s="9">
        <v>10824.16</v>
      </c>
      <c r="CM316" s="9">
        <v>0</v>
      </c>
      <c r="CN316" s="9">
        <v>0</v>
      </c>
      <c r="CO316" s="9">
        <v>0</v>
      </c>
      <c r="CP316" s="9">
        <v>0</v>
      </c>
      <c r="CQ316" s="9">
        <v>0</v>
      </c>
      <c r="CR316" s="9">
        <v>0</v>
      </c>
      <c r="CS316" s="9">
        <v>4147.82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9">
        <v>0</v>
      </c>
      <c r="DA316" s="9">
        <v>15099079.48</v>
      </c>
      <c r="DB316" s="9">
        <v>0</v>
      </c>
      <c r="DC316" s="9">
        <v>0</v>
      </c>
      <c r="DD316" s="9">
        <v>0</v>
      </c>
      <c r="DE316" s="9">
        <v>0</v>
      </c>
      <c r="DF316" s="9">
        <v>15099079.48</v>
      </c>
      <c r="DG316" s="9">
        <v>13589171.532000002</v>
      </c>
      <c r="DH316" s="9">
        <v>0</v>
      </c>
      <c r="DI316" s="9">
        <v>13589171.532000002</v>
      </c>
      <c r="DJ316" s="9">
        <v>1021268</v>
      </c>
      <c r="DK316" s="9">
        <v>1021268</v>
      </c>
      <c r="DL316" s="9">
        <v>0</v>
      </c>
      <c r="DM316" s="9">
        <v>-13095</v>
      </c>
      <c r="DN316" s="9">
        <v>0</v>
      </c>
      <c r="DO316" s="9">
        <v>1008173</v>
      </c>
      <c r="DP316">
        <v>4893</v>
      </c>
      <c r="DQ316">
        <f t="shared" si="4"/>
        <v>0</v>
      </c>
    </row>
    <row r="317" spans="1:121" ht="15">
      <c r="A317" s="9">
        <v>4904</v>
      </c>
      <c r="B317" s="9" t="s">
        <v>469</v>
      </c>
      <c r="C317" s="9">
        <v>524</v>
      </c>
      <c r="D317" s="9">
        <v>521</v>
      </c>
      <c r="E317" s="9">
        <v>1045</v>
      </c>
      <c r="F317" s="9">
        <v>523</v>
      </c>
      <c r="G317" s="9">
        <v>7</v>
      </c>
      <c r="H317" s="9">
        <v>0</v>
      </c>
      <c r="I317" s="9">
        <v>530</v>
      </c>
      <c r="J317" s="9">
        <v>7051322.72</v>
      </c>
      <c r="K317" s="9">
        <v>2637086.89</v>
      </c>
      <c r="L317" s="9">
        <v>3671285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742950.83</v>
      </c>
      <c r="S317" s="9">
        <v>7130795.53</v>
      </c>
      <c r="T317" s="9">
        <v>0</v>
      </c>
      <c r="U317" s="9">
        <v>0</v>
      </c>
      <c r="V317" s="9">
        <v>2348.19</v>
      </c>
      <c r="W317" s="9">
        <v>7128447.34</v>
      </c>
      <c r="X317" s="9">
        <v>742950.83</v>
      </c>
      <c r="Y317" s="9">
        <v>0</v>
      </c>
      <c r="Z317" s="9">
        <v>6385496.51</v>
      </c>
      <c r="AA317" s="9">
        <v>51520.79</v>
      </c>
      <c r="AB317" s="9">
        <v>0</v>
      </c>
      <c r="AC317" s="9">
        <v>51417</v>
      </c>
      <c r="AD317" s="9">
        <v>0</v>
      </c>
      <c r="AE317" s="9">
        <v>0</v>
      </c>
      <c r="AF317" s="9">
        <v>103.79</v>
      </c>
      <c r="AG317" s="9">
        <v>51816.66</v>
      </c>
      <c r="AH317" s="9">
        <v>0</v>
      </c>
      <c r="AI317" s="9">
        <v>0</v>
      </c>
      <c r="AJ317" s="9">
        <v>0</v>
      </c>
      <c r="AK317" s="9">
        <v>51712.87</v>
      </c>
      <c r="AL317" s="9">
        <v>6437209.38</v>
      </c>
      <c r="AM317" s="9">
        <v>0</v>
      </c>
      <c r="AN317" s="9">
        <v>0</v>
      </c>
      <c r="AO317" s="9">
        <v>6437209.38</v>
      </c>
      <c r="AP317" s="9">
        <v>6437209.38</v>
      </c>
      <c r="AQ317" s="9">
        <v>1000</v>
      </c>
      <c r="AR317" s="9">
        <v>530000</v>
      </c>
      <c r="AS317" s="9">
        <v>530000</v>
      </c>
      <c r="AT317" s="9">
        <v>9498</v>
      </c>
      <c r="AU317" s="9">
        <v>5033940</v>
      </c>
      <c r="AV317" s="9">
        <v>4503940</v>
      </c>
      <c r="AW317" s="9">
        <v>1403269.38</v>
      </c>
      <c r="AX317" s="9">
        <v>396716</v>
      </c>
      <c r="AY317" s="9">
        <v>210259545</v>
      </c>
      <c r="AZ317" s="9">
        <v>1930000</v>
      </c>
      <c r="BA317" s="9">
        <v>1022900000</v>
      </c>
      <c r="BB317" s="9">
        <v>0.00051813</v>
      </c>
      <c r="BC317" s="9">
        <v>812640455</v>
      </c>
      <c r="BD317" s="9">
        <v>421053.4</v>
      </c>
      <c r="BE317" s="9">
        <v>968209</v>
      </c>
      <c r="BF317" s="9">
        <v>513150770</v>
      </c>
      <c r="BG317" s="9">
        <v>0.00877703</v>
      </c>
      <c r="BH317" s="9">
        <v>302891225</v>
      </c>
      <c r="BI317" s="9">
        <v>2658485.37</v>
      </c>
      <c r="BJ317" s="9">
        <v>564023</v>
      </c>
      <c r="BK317" s="9">
        <v>298932190</v>
      </c>
      <c r="BL317" s="9">
        <v>0.00469427</v>
      </c>
      <c r="BM317" s="9">
        <v>88672645</v>
      </c>
      <c r="BN317" s="9">
        <v>416253.34</v>
      </c>
      <c r="BO317" s="9">
        <v>3495792</v>
      </c>
      <c r="BP317" s="9">
        <v>0</v>
      </c>
      <c r="BQ317" s="9">
        <v>0</v>
      </c>
      <c r="BR317" s="9">
        <v>-44824</v>
      </c>
      <c r="BS317" s="9">
        <v>-10</v>
      </c>
      <c r="BT317" s="9">
        <v>0</v>
      </c>
      <c r="BU317" s="9">
        <v>3450958</v>
      </c>
      <c r="BV317" s="9">
        <v>0</v>
      </c>
      <c r="BW317" s="9">
        <v>0</v>
      </c>
      <c r="BX317" s="9">
        <v>0</v>
      </c>
      <c r="BY317" s="9">
        <v>0</v>
      </c>
      <c r="BZ317" s="9">
        <v>0</v>
      </c>
      <c r="CA317" s="9">
        <v>0</v>
      </c>
      <c r="CB317" s="9">
        <v>3450958</v>
      </c>
      <c r="CC317" s="9">
        <v>0</v>
      </c>
      <c r="CD317" s="9">
        <v>3450958</v>
      </c>
      <c r="CE317" s="9">
        <v>530</v>
      </c>
      <c r="CF317" s="9">
        <v>0</v>
      </c>
      <c r="CG317" s="9">
        <v>530</v>
      </c>
      <c r="CH317" s="9">
        <v>6385496.51</v>
      </c>
      <c r="CI317" s="9">
        <v>51712.87</v>
      </c>
      <c r="CJ317" s="9">
        <v>0</v>
      </c>
      <c r="CK317" s="9">
        <v>6437209.38</v>
      </c>
      <c r="CL317" s="9">
        <v>12145.68</v>
      </c>
      <c r="CM317" s="9">
        <v>0</v>
      </c>
      <c r="CN317" s="9">
        <v>0</v>
      </c>
      <c r="CO317" s="9">
        <v>0</v>
      </c>
      <c r="CP317" s="9">
        <v>0</v>
      </c>
      <c r="CQ317" s="9">
        <v>0</v>
      </c>
      <c r="CR317" s="9">
        <v>0</v>
      </c>
      <c r="CS317" s="9">
        <v>6595.83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9">
        <v>3719764.97</v>
      </c>
      <c r="DB317" s="9">
        <v>0</v>
      </c>
      <c r="DC317" s="9">
        <v>0</v>
      </c>
      <c r="DD317" s="9">
        <v>0</v>
      </c>
      <c r="DE317" s="9">
        <v>0</v>
      </c>
      <c r="DF317" s="9">
        <v>3719764.97</v>
      </c>
      <c r="DG317" s="9">
        <v>3347788.473</v>
      </c>
      <c r="DH317" s="9">
        <v>0</v>
      </c>
      <c r="DI317" s="9">
        <v>3495792.11</v>
      </c>
      <c r="DJ317" s="9">
        <v>0</v>
      </c>
      <c r="DK317" s="9">
        <v>0</v>
      </c>
      <c r="DL317" s="9">
        <v>0</v>
      </c>
      <c r="DM317" s="9">
        <v>0</v>
      </c>
      <c r="DN317" s="9">
        <v>0</v>
      </c>
      <c r="DO317" s="9">
        <v>0</v>
      </c>
      <c r="DP317">
        <v>4904</v>
      </c>
      <c r="DQ317">
        <f t="shared" si="4"/>
        <v>0</v>
      </c>
    </row>
    <row r="318" spans="1:121" ht="15">
      <c r="A318" s="9">
        <v>5523</v>
      </c>
      <c r="B318" s="9" t="s">
        <v>470</v>
      </c>
      <c r="C318" s="9">
        <v>1364</v>
      </c>
      <c r="D318" s="9">
        <v>1362</v>
      </c>
      <c r="E318" s="9">
        <v>2726</v>
      </c>
      <c r="F318" s="9">
        <v>1363</v>
      </c>
      <c r="G318" s="9">
        <v>27</v>
      </c>
      <c r="H318" s="9">
        <v>0</v>
      </c>
      <c r="I318" s="9">
        <v>1390</v>
      </c>
      <c r="J318" s="9">
        <v>15774893.63</v>
      </c>
      <c r="K318" s="9">
        <v>8234657.35</v>
      </c>
      <c r="L318" s="9">
        <v>6314310</v>
      </c>
      <c r="M318" s="9">
        <v>0</v>
      </c>
      <c r="N318" s="9">
        <v>0</v>
      </c>
      <c r="O318" s="9">
        <v>0</v>
      </c>
      <c r="P318" s="9">
        <v>0</v>
      </c>
      <c r="Q318" s="9">
        <v>78.29</v>
      </c>
      <c r="R318" s="9">
        <v>1225847.99</v>
      </c>
      <c r="S318" s="9">
        <v>15505995.37</v>
      </c>
      <c r="T318" s="9">
        <v>0</v>
      </c>
      <c r="U318" s="9">
        <v>0</v>
      </c>
      <c r="V318" s="9">
        <v>1163.44</v>
      </c>
      <c r="W318" s="9">
        <v>15504831.93</v>
      </c>
      <c r="X318" s="9">
        <v>1225847.99</v>
      </c>
      <c r="Y318" s="9">
        <v>0</v>
      </c>
      <c r="Z318" s="9">
        <v>14278983.94</v>
      </c>
      <c r="AA318" s="9">
        <v>770820.56</v>
      </c>
      <c r="AB318" s="9">
        <v>0</v>
      </c>
      <c r="AC318" s="9">
        <v>770815</v>
      </c>
      <c r="AD318" s="9">
        <v>0</v>
      </c>
      <c r="AE318" s="9">
        <v>0</v>
      </c>
      <c r="AF318" s="9">
        <v>5.56</v>
      </c>
      <c r="AG318" s="9">
        <v>782675</v>
      </c>
      <c r="AH318" s="9">
        <v>0</v>
      </c>
      <c r="AI318" s="9">
        <v>0</v>
      </c>
      <c r="AJ318" s="9">
        <v>0</v>
      </c>
      <c r="AK318" s="9">
        <v>782669.44</v>
      </c>
      <c r="AL318" s="9">
        <v>15061653.379999999</v>
      </c>
      <c r="AM318" s="9">
        <v>0</v>
      </c>
      <c r="AN318" s="9">
        <v>0</v>
      </c>
      <c r="AO318" s="9">
        <v>15061653.379999999</v>
      </c>
      <c r="AP318" s="9">
        <v>15061653.379999999</v>
      </c>
      <c r="AQ318" s="9">
        <v>1000</v>
      </c>
      <c r="AR318" s="9">
        <v>1390000</v>
      </c>
      <c r="AS318" s="9">
        <v>1390000</v>
      </c>
      <c r="AT318" s="9">
        <v>9498</v>
      </c>
      <c r="AU318" s="9">
        <v>13202220</v>
      </c>
      <c r="AV318" s="9">
        <v>11812220</v>
      </c>
      <c r="AW318" s="9">
        <v>1859433.379999999</v>
      </c>
      <c r="AX318" s="9">
        <v>624881</v>
      </c>
      <c r="AY318" s="9">
        <v>868584617</v>
      </c>
      <c r="AZ318" s="9">
        <v>1930000</v>
      </c>
      <c r="BA318" s="9">
        <v>2682700000</v>
      </c>
      <c r="BB318" s="9">
        <v>0.00051813</v>
      </c>
      <c r="BC318" s="9">
        <v>1814115383</v>
      </c>
      <c r="BD318" s="9">
        <v>939947.6</v>
      </c>
      <c r="BE318" s="9">
        <v>968209</v>
      </c>
      <c r="BF318" s="9">
        <v>1345810510</v>
      </c>
      <c r="BG318" s="9">
        <v>0.00877703</v>
      </c>
      <c r="BH318" s="9">
        <v>477225893</v>
      </c>
      <c r="BI318" s="9">
        <v>4188625.98</v>
      </c>
      <c r="BJ318" s="9">
        <v>564023</v>
      </c>
      <c r="BK318" s="9">
        <v>783991970</v>
      </c>
      <c r="BL318" s="9">
        <v>0.00237175</v>
      </c>
      <c r="BM318" s="9">
        <v>-84592647</v>
      </c>
      <c r="BN318" s="9">
        <v>-200632.61</v>
      </c>
      <c r="BO318" s="9">
        <v>4927941</v>
      </c>
      <c r="BP318" s="9">
        <v>0</v>
      </c>
      <c r="BQ318" s="9">
        <v>0</v>
      </c>
      <c r="BR318" s="9">
        <v>-63187</v>
      </c>
      <c r="BS318" s="9">
        <v>-44</v>
      </c>
      <c r="BT318" s="9">
        <v>0</v>
      </c>
      <c r="BU318" s="9">
        <v>4864710</v>
      </c>
      <c r="BV318" s="9">
        <v>829852</v>
      </c>
      <c r="BW318" s="9">
        <v>0</v>
      </c>
      <c r="BX318" s="9">
        <v>-10641</v>
      </c>
      <c r="BY318" s="9">
        <v>0</v>
      </c>
      <c r="BZ318" s="9">
        <v>819211</v>
      </c>
      <c r="CA318" s="9">
        <v>0</v>
      </c>
      <c r="CB318" s="9">
        <v>5683921</v>
      </c>
      <c r="CC318" s="9">
        <v>0</v>
      </c>
      <c r="CD318" s="9">
        <v>5683921</v>
      </c>
      <c r="CE318" s="9">
        <v>1390</v>
      </c>
      <c r="CF318" s="9">
        <v>0</v>
      </c>
      <c r="CG318" s="9">
        <v>1390</v>
      </c>
      <c r="CH318" s="9">
        <v>14278983.94</v>
      </c>
      <c r="CI318" s="9">
        <v>782669.44</v>
      </c>
      <c r="CJ318" s="9">
        <v>0</v>
      </c>
      <c r="CK318" s="9">
        <v>15061653.379999999</v>
      </c>
      <c r="CL318" s="9">
        <v>10835.72</v>
      </c>
      <c r="CM318" s="9">
        <v>0</v>
      </c>
      <c r="CN318" s="9">
        <v>0</v>
      </c>
      <c r="CO318" s="9">
        <v>0</v>
      </c>
      <c r="CP318" s="9">
        <v>0</v>
      </c>
      <c r="CQ318" s="9">
        <v>0</v>
      </c>
      <c r="CR318" s="9">
        <v>0</v>
      </c>
      <c r="CS318" s="9">
        <v>3545.28</v>
      </c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9">
        <v>0</v>
      </c>
      <c r="DA318" s="9">
        <v>6397547.34</v>
      </c>
      <c r="DB318" s="9">
        <v>0</v>
      </c>
      <c r="DC318" s="9">
        <v>0</v>
      </c>
      <c r="DD318" s="9">
        <v>0</v>
      </c>
      <c r="DE318" s="9">
        <v>0</v>
      </c>
      <c r="DF318" s="9">
        <v>6397547.34</v>
      </c>
      <c r="DG318" s="9">
        <v>5757792.606</v>
      </c>
      <c r="DH318" s="9">
        <v>0</v>
      </c>
      <c r="DI318" s="9">
        <v>5757792.606</v>
      </c>
      <c r="DJ318" s="9">
        <v>829852</v>
      </c>
      <c r="DK318" s="9">
        <v>829852</v>
      </c>
      <c r="DL318" s="9">
        <v>0</v>
      </c>
      <c r="DM318" s="9">
        <v>-10641</v>
      </c>
      <c r="DN318" s="9">
        <v>0</v>
      </c>
      <c r="DO318" s="9">
        <v>819211</v>
      </c>
      <c r="DP318">
        <v>5523</v>
      </c>
      <c r="DQ318">
        <f t="shared" si="4"/>
        <v>0</v>
      </c>
    </row>
    <row r="319" spans="1:121" ht="15">
      <c r="A319" s="9">
        <v>3850</v>
      </c>
      <c r="B319" s="9" t="s">
        <v>471</v>
      </c>
      <c r="C319" s="9">
        <v>700</v>
      </c>
      <c r="D319" s="9">
        <v>694</v>
      </c>
      <c r="E319" s="9">
        <v>1394</v>
      </c>
      <c r="F319" s="9">
        <v>697</v>
      </c>
      <c r="G319" s="9">
        <v>18</v>
      </c>
      <c r="H319" s="9">
        <v>0</v>
      </c>
      <c r="I319" s="9">
        <v>715</v>
      </c>
      <c r="J319" s="9">
        <v>8001898.62</v>
      </c>
      <c r="K319" s="9">
        <v>2081531.24</v>
      </c>
      <c r="L319" s="9">
        <v>4781082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1139285.38</v>
      </c>
      <c r="S319" s="9">
        <v>7899134.47</v>
      </c>
      <c r="T319" s="9">
        <v>0</v>
      </c>
      <c r="U319" s="9">
        <v>0</v>
      </c>
      <c r="V319" s="9">
        <v>0</v>
      </c>
      <c r="W319" s="9">
        <v>7899134.47</v>
      </c>
      <c r="X319" s="9">
        <v>1139285.38</v>
      </c>
      <c r="Y319" s="9">
        <v>0</v>
      </c>
      <c r="Z319" s="9">
        <v>6759849.09</v>
      </c>
      <c r="AA319" s="9">
        <v>1602914.78</v>
      </c>
      <c r="AB319" s="9">
        <v>0</v>
      </c>
      <c r="AC319" s="9">
        <v>742400</v>
      </c>
      <c r="AD319" s="9">
        <v>0</v>
      </c>
      <c r="AE319" s="9">
        <v>860000</v>
      </c>
      <c r="AF319" s="9">
        <v>514.78</v>
      </c>
      <c r="AG319" s="9">
        <v>1614800</v>
      </c>
      <c r="AH319" s="9">
        <v>0</v>
      </c>
      <c r="AI319" s="9">
        <v>860000</v>
      </c>
      <c r="AJ319" s="9">
        <v>0</v>
      </c>
      <c r="AK319" s="9">
        <v>754285.22</v>
      </c>
      <c r="AL319" s="9">
        <v>7514134.31</v>
      </c>
      <c r="AM319" s="9">
        <v>0</v>
      </c>
      <c r="AN319" s="9">
        <v>0</v>
      </c>
      <c r="AO319" s="9">
        <v>7514134.31</v>
      </c>
      <c r="AP319" s="9">
        <v>7514134.31</v>
      </c>
      <c r="AQ319" s="9">
        <v>1000</v>
      </c>
      <c r="AR319" s="9">
        <v>715000</v>
      </c>
      <c r="AS319" s="9">
        <v>715000</v>
      </c>
      <c r="AT319" s="9">
        <v>9498</v>
      </c>
      <c r="AU319" s="9">
        <v>6791070</v>
      </c>
      <c r="AV319" s="9">
        <v>6076070</v>
      </c>
      <c r="AW319" s="9">
        <v>723064.3099999996</v>
      </c>
      <c r="AX319" s="9">
        <v>404617</v>
      </c>
      <c r="AY319" s="9">
        <v>289301310</v>
      </c>
      <c r="AZ319" s="9">
        <v>1930000</v>
      </c>
      <c r="BA319" s="9">
        <v>1379950000</v>
      </c>
      <c r="BB319" s="9">
        <v>0.00051813</v>
      </c>
      <c r="BC319" s="9">
        <v>1090648690</v>
      </c>
      <c r="BD319" s="9">
        <v>565097.81</v>
      </c>
      <c r="BE319" s="9">
        <v>968209</v>
      </c>
      <c r="BF319" s="9">
        <v>692269435</v>
      </c>
      <c r="BG319" s="9">
        <v>0.00877703</v>
      </c>
      <c r="BH319" s="9">
        <v>402968125</v>
      </c>
      <c r="BI319" s="9">
        <v>3536863.32</v>
      </c>
      <c r="BJ319" s="9">
        <v>564023</v>
      </c>
      <c r="BK319" s="9">
        <v>403276445</v>
      </c>
      <c r="BL319" s="9">
        <v>0.00179297</v>
      </c>
      <c r="BM319" s="9">
        <v>113975135</v>
      </c>
      <c r="BN319" s="9">
        <v>204354</v>
      </c>
      <c r="BO319" s="9">
        <v>4306315</v>
      </c>
      <c r="BP319" s="9">
        <v>0</v>
      </c>
      <c r="BQ319" s="9">
        <v>0</v>
      </c>
      <c r="BR319" s="9">
        <v>-55216</v>
      </c>
      <c r="BS319" s="9">
        <v>-14</v>
      </c>
      <c r="BT319" s="9">
        <v>0</v>
      </c>
      <c r="BU319" s="9">
        <v>4251085</v>
      </c>
      <c r="BV319" s="9">
        <v>0</v>
      </c>
      <c r="BW319" s="9">
        <v>0</v>
      </c>
      <c r="BX319" s="9">
        <v>0</v>
      </c>
      <c r="BY319" s="9">
        <v>0</v>
      </c>
      <c r="BZ319" s="9">
        <v>0</v>
      </c>
      <c r="CA319" s="9">
        <v>1</v>
      </c>
      <c r="CB319" s="9">
        <v>4251086</v>
      </c>
      <c r="CC319" s="9">
        <v>0</v>
      </c>
      <c r="CD319" s="9">
        <v>4251086</v>
      </c>
      <c r="CE319" s="9">
        <v>715</v>
      </c>
      <c r="CF319" s="9">
        <v>0</v>
      </c>
      <c r="CG319" s="9">
        <v>715</v>
      </c>
      <c r="CH319" s="9">
        <v>6759849.09</v>
      </c>
      <c r="CI319" s="9">
        <v>754285.22</v>
      </c>
      <c r="CJ319" s="9">
        <v>0</v>
      </c>
      <c r="CK319" s="9">
        <v>7514134.31</v>
      </c>
      <c r="CL319" s="9">
        <v>10509.28</v>
      </c>
      <c r="CM319" s="9">
        <v>0</v>
      </c>
      <c r="CN319" s="9">
        <v>0</v>
      </c>
      <c r="CO319" s="9">
        <v>0</v>
      </c>
      <c r="CP319" s="9">
        <v>0</v>
      </c>
      <c r="CQ319" s="9">
        <v>0</v>
      </c>
      <c r="CR319" s="9">
        <v>0</v>
      </c>
      <c r="CS319" s="9">
        <v>6022.82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9">
        <v>4763521.29</v>
      </c>
      <c r="DB319" s="9">
        <v>0</v>
      </c>
      <c r="DC319" s="9">
        <v>0</v>
      </c>
      <c r="DD319" s="9">
        <v>0</v>
      </c>
      <c r="DE319" s="9">
        <v>61</v>
      </c>
      <c r="DF319" s="9">
        <v>4763460.29</v>
      </c>
      <c r="DG319" s="9">
        <v>4287114.261</v>
      </c>
      <c r="DH319" s="9">
        <v>0</v>
      </c>
      <c r="DI319" s="9">
        <v>4306315.13</v>
      </c>
      <c r="DJ319" s="9">
        <v>0</v>
      </c>
      <c r="DK319" s="9">
        <v>0</v>
      </c>
      <c r="DL319" s="9">
        <v>0</v>
      </c>
      <c r="DM319" s="9">
        <v>0</v>
      </c>
      <c r="DN319" s="9">
        <v>0</v>
      </c>
      <c r="DO319" s="9">
        <v>0</v>
      </c>
      <c r="DP319">
        <v>3850</v>
      </c>
      <c r="DQ319">
        <f t="shared" si="4"/>
        <v>0</v>
      </c>
    </row>
    <row r="320" spans="1:121" ht="15">
      <c r="A320" s="9">
        <v>4956</v>
      </c>
      <c r="B320" s="9" t="s">
        <v>472</v>
      </c>
      <c r="C320" s="9">
        <v>948</v>
      </c>
      <c r="D320" s="9">
        <v>960</v>
      </c>
      <c r="E320" s="9">
        <v>1908</v>
      </c>
      <c r="F320" s="9">
        <v>954</v>
      </c>
      <c r="G320" s="9">
        <v>38</v>
      </c>
      <c r="H320" s="9">
        <v>0</v>
      </c>
      <c r="I320" s="9">
        <v>992</v>
      </c>
      <c r="J320" s="9">
        <v>11354392.65</v>
      </c>
      <c r="K320" s="9">
        <v>3050031</v>
      </c>
      <c r="L320" s="9">
        <v>7459180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845181.65</v>
      </c>
      <c r="S320" s="9">
        <v>11166887.13</v>
      </c>
      <c r="T320" s="9">
        <v>26949.06</v>
      </c>
      <c r="U320" s="9">
        <v>0</v>
      </c>
      <c r="V320" s="9">
        <v>0</v>
      </c>
      <c r="W320" s="9">
        <v>11139938.07</v>
      </c>
      <c r="X320" s="9">
        <v>845181.65</v>
      </c>
      <c r="Y320" s="9">
        <v>0</v>
      </c>
      <c r="Z320" s="9">
        <v>10294756.42</v>
      </c>
      <c r="AA320" s="9">
        <v>5748602.81</v>
      </c>
      <c r="AB320" s="9">
        <v>26949.06</v>
      </c>
      <c r="AC320" s="9">
        <v>919652</v>
      </c>
      <c r="AD320" s="9">
        <v>0</v>
      </c>
      <c r="AE320" s="9">
        <v>4801072.4</v>
      </c>
      <c r="AF320" s="9">
        <v>929.35</v>
      </c>
      <c r="AG320" s="9">
        <v>5768356.91</v>
      </c>
      <c r="AH320" s="9">
        <v>0</v>
      </c>
      <c r="AI320" s="9">
        <v>4800089.39</v>
      </c>
      <c r="AJ320" s="9">
        <v>0</v>
      </c>
      <c r="AK320" s="9">
        <v>967338.17</v>
      </c>
      <c r="AL320" s="9">
        <v>11262094.59</v>
      </c>
      <c r="AM320" s="9">
        <v>0</v>
      </c>
      <c r="AN320" s="9">
        <v>0</v>
      </c>
      <c r="AO320" s="9">
        <v>11262094.59</v>
      </c>
      <c r="AP320" s="9">
        <v>11262094.59</v>
      </c>
      <c r="AQ320" s="9">
        <v>1000</v>
      </c>
      <c r="AR320" s="9">
        <v>992000</v>
      </c>
      <c r="AS320" s="9">
        <v>992000</v>
      </c>
      <c r="AT320" s="9">
        <v>9498</v>
      </c>
      <c r="AU320" s="9">
        <v>9422016</v>
      </c>
      <c r="AV320" s="9">
        <v>8430016</v>
      </c>
      <c r="AW320" s="9">
        <v>1840078.5899999999</v>
      </c>
      <c r="AX320" s="9">
        <v>365202</v>
      </c>
      <c r="AY320" s="9">
        <v>362280315</v>
      </c>
      <c r="AZ320" s="9">
        <v>1930000</v>
      </c>
      <c r="BA320" s="9">
        <v>1914560000</v>
      </c>
      <c r="BB320" s="9">
        <v>0.00051813</v>
      </c>
      <c r="BC320" s="9">
        <v>1552279685</v>
      </c>
      <c r="BD320" s="9">
        <v>804282.67</v>
      </c>
      <c r="BE320" s="9">
        <v>968209</v>
      </c>
      <c r="BF320" s="9">
        <v>960463328</v>
      </c>
      <c r="BG320" s="9">
        <v>0.00877703</v>
      </c>
      <c r="BH320" s="9">
        <v>598183013</v>
      </c>
      <c r="BI320" s="9">
        <v>5250270.25</v>
      </c>
      <c r="BJ320" s="9">
        <v>564023</v>
      </c>
      <c r="BK320" s="9">
        <v>559510816</v>
      </c>
      <c r="BL320" s="9">
        <v>0.00328873</v>
      </c>
      <c r="BM320" s="9">
        <v>197230501</v>
      </c>
      <c r="BN320" s="9">
        <v>648637.87</v>
      </c>
      <c r="BO320" s="9">
        <v>6703191</v>
      </c>
      <c r="BP320" s="9">
        <v>0</v>
      </c>
      <c r="BQ320" s="9">
        <v>0</v>
      </c>
      <c r="BR320" s="9">
        <v>-85950</v>
      </c>
      <c r="BS320" s="9">
        <v>-17</v>
      </c>
      <c r="BT320" s="9">
        <v>0</v>
      </c>
      <c r="BU320" s="9">
        <v>6617224</v>
      </c>
      <c r="BV320" s="9">
        <v>98744</v>
      </c>
      <c r="BW320" s="9">
        <v>0</v>
      </c>
      <c r="BX320" s="9">
        <v>-1266</v>
      </c>
      <c r="BY320" s="9">
        <v>0</v>
      </c>
      <c r="BZ320" s="9">
        <v>97478</v>
      </c>
      <c r="CA320" s="9">
        <v>0</v>
      </c>
      <c r="CB320" s="9">
        <v>6714702</v>
      </c>
      <c r="CC320" s="9">
        <v>0</v>
      </c>
      <c r="CD320" s="9">
        <v>6714702</v>
      </c>
      <c r="CE320" s="9">
        <v>992</v>
      </c>
      <c r="CF320" s="9">
        <v>0</v>
      </c>
      <c r="CG320" s="9">
        <v>992</v>
      </c>
      <c r="CH320" s="9">
        <v>10294756.42</v>
      </c>
      <c r="CI320" s="9">
        <v>967338.17</v>
      </c>
      <c r="CJ320" s="9">
        <v>0</v>
      </c>
      <c r="CK320" s="9">
        <v>11262094.59</v>
      </c>
      <c r="CL320" s="9">
        <v>11352.92</v>
      </c>
      <c r="CM320" s="9"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6757.25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9">
        <v>0</v>
      </c>
      <c r="DA320" s="9">
        <v>7557705.86</v>
      </c>
      <c r="DB320" s="9">
        <v>0</v>
      </c>
      <c r="DC320" s="9">
        <v>0</v>
      </c>
      <c r="DD320" s="9">
        <v>0</v>
      </c>
      <c r="DE320" s="9">
        <v>0</v>
      </c>
      <c r="DF320" s="9">
        <v>7557705.86</v>
      </c>
      <c r="DG320" s="9">
        <v>6801935.274</v>
      </c>
      <c r="DH320" s="9">
        <v>0</v>
      </c>
      <c r="DI320" s="9">
        <v>6801935.274</v>
      </c>
      <c r="DJ320" s="9">
        <v>98744</v>
      </c>
      <c r="DK320" s="9">
        <v>98744</v>
      </c>
      <c r="DL320" s="9">
        <v>0</v>
      </c>
      <c r="DM320" s="9">
        <v>-1266</v>
      </c>
      <c r="DN320" s="9">
        <v>0</v>
      </c>
      <c r="DO320" s="9">
        <v>97478</v>
      </c>
      <c r="DP320">
        <v>4956</v>
      </c>
      <c r="DQ320">
        <f t="shared" si="4"/>
        <v>0</v>
      </c>
    </row>
    <row r="321" spans="1:121" ht="15">
      <c r="A321" s="9">
        <v>4963</v>
      </c>
      <c r="B321" s="9" t="s">
        <v>473</v>
      </c>
      <c r="C321" s="9">
        <v>600</v>
      </c>
      <c r="D321" s="9">
        <v>606</v>
      </c>
      <c r="E321" s="9">
        <v>1206</v>
      </c>
      <c r="F321" s="9">
        <v>603</v>
      </c>
      <c r="G321" s="9">
        <v>0</v>
      </c>
      <c r="H321" s="9">
        <v>0</v>
      </c>
      <c r="I321" s="9">
        <v>603</v>
      </c>
      <c r="J321" s="9">
        <v>6823646.79</v>
      </c>
      <c r="K321" s="9">
        <v>2493818</v>
      </c>
      <c r="L321" s="9">
        <v>3641659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688169.79</v>
      </c>
      <c r="S321" s="9">
        <v>6411445.79</v>
      </c>
      <c r="T321" s="9">
        <v>0</v>
      </c>
      <c r="U321" s="9">
        <v>0</v>
      </c>
      <c r="V321" s="9">
        <v>0</v>
      </c>
      <c r="W321" s="9">
        <v>6411445.79</v>
      </c>
      <c r="X321" s="9">
        <v>688169.79</v>
      </c>
      <c r="Y321" s="9">
        <v>0</v>
      </c>
      <c r="Z321" s="9">
        <v>5723276</v>
      </c>
      <c r="AA321" s="9">
        <v>412346.63</v>
      </c>
      <c r="AB321" s="9">
        <v>0</v>
      </c>
      <c r="AC321" s="9">
        <v>412315</v>
      </c>
      <c r="AD321" s="9">
        <v>0</v>
      </c>
      <c r="AE321" s="9">
        <v>0</v>
      </c>
      <c r="AF321" s="9">
        <v>31.63</v>
      </c>
      <c r="AG321" s="9">
        <v>418002.5</v>
      </c>
      <c r="AH321" s="9">
        <v>0</v>
      </c>
      <c r="AI321" s="9">
        <v>0</v>
      </c>
      <c r="AJ321" s="9">
        <v>0</v>
      </c>
      <c r="AK321" s="9">
        <v>417970.87</v>
      </c>
      <c r="AL321" s="9">
        <v>6141246.87</v>
      </c>
      <c r="AM321" s="9">
        <v>0</v>
      </c>
      <c r="AN321" s="9">
        <v>0</v>
      </c>
      <c r="AO321" s="9">
        <v>6141246.87</v>
      </c>
      <c r="AP321" s="9">
        <v>6141246.87</v>
      </c>
      <c r="AQ321" s="9">
        <v>1000</v>
      </c>
      <c r="AR321" s="9">
        <v>603000</v>
      </c>
      <c r="AS321" s="9">
        <v>603000</v>
      </c>
      <c r="AT321" s="9">
        <v>9498</v>
      </c>
      <c r="AU321" s="9">
        <v>5727294</v>
      </c>
      <c r="AV321" s="9">
        <v>5124294</v>
      </c>
      <c r="AW321" s="9">
        <v>413952.8700000001</v>
      </c>
      <c r="AX321" s="9">
        <v>530273</v>
      </c>
      <c r="AY321" s="9">
        <v>319754470</v>
      </c>
      <c r="AZ321" s="9">
        <v>1930000</v>
      </c>
      <c r="BA321" s="9">
        <v>1163790000</v>
      </c>
      <c r="BB321" s="9">
        <v>0.00051813</v>
      </c>
      <c r="BC321" s="9">
        <v>844035530</v>
      </c>
      <c r="BD321" s="9">
        <v>437320.13</v>
      </c>
      <c r="BE321" s="9">
        <v>968209</v>
      </c>
      <c r="BF321" s="9">
        <v>583830027</v>
      </c>
      <c r="BG321" s="9">
        <v>0.00877703</v>
      </c>
      <c r="BH321" s="9">
        <v>264075557</v>
      </c>
      <c r="BI321" s="9">
        <v>2317799.09</v>
      </c>
      <c r="BJ321" s="9">
        <v>564023</v>
      </c>
      <c r="BK321" s="9">
        <v>340105869</v>
      </c>
      <c r="BL321" s="9">
        <v>0.00121713</v>
      </c>
      <c r="BM321" s="9">
        <v>20351399</v>
      </c>
      <c r="BN321" s="9">
        <v>24770.3</v>
      </c>
      <c r="BO321" s="9">
        <v>2779890</v>
      </c>
      <c r="BP321" s="9">
        <v>0</v>
      </c>
      <c r="BQ321" s="9">
        <v>0</v>
      </c>
      <c r="BR321" s="9">
        <v>-35644</v>
      </c>
      <c r="BS321" s="9">
        <v>-15</v>
      </c>
      <c r="BT321" s="9">
        <v>0</v>
      </c>
      <c r="BU321" s="9">
        <v>2744231</v>
      </c>
      <c r="BV321" s="9">
        <v>540857</v>
      </c>
      <c r="BW321" s="9">
        <v>0</v>
      </c>
      <c r="BX321" s="9">
        <v>-6935</v>
      </c>
      <c r="BY321" s="9">
        <v>0</v>
      </c>
      <c r="BZ321" s="9">
        <v>533922</v>
      </c>
      <c r="CA321" s="9">
        <v>1</v>
      </c>
      <c r="CB321" s="9">
        <v>3278154</v>
      </c>
      <c r="CC321" s="9">
        <v>0</v>
      </c>
      <c r="CD321" s="9">
        <v>3278154</v>
      </c>
      <c r="CE321" s="9">
        <v>603</v>
      </c>
      <c r="CF321" s="9">
        <v>0</v>
      </c>
      <c r="CG321" s="9">
        <v>603</v>
      </c>
      <c r="CH321" s="9">
        <v>5723276</v>
      </c>
      <c r="CI321" s="9">
        <v>417970.87</v>
      </c>
      <c r="CJ321" s="9">
        <v>0</v>
      </c>
      <c r="CK321" s="9">
        <v>6141246.87</v>
      </c>
      <c r="CL321" s="9">
        <v>10184.49</v>
      </c>
      <c r="CM321" s="9">
        <v>0</v>
      </c>
      <c r="CN321" s="9">
        <v>0</v>
      </c>
      <c r="CO321" s="9">
        <v>0</v>
      </c>
      <c r="CP321" s="9">
        <v>0</v>
      </c>
      <c r="CQ321" s="9">
        <v>0</v>
      </c>
      <c r="CR321" s="9">
        <v>0</v>
      </c>
      <c r="CS321" s="9">
        <v>4610.1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0</v>
      </c>
      <c r="DA321" s="9">
        <v>3689718.79</v>
      </c>
      <c r="DB321" s="9">
        <v>0</v>
      </c>
      <c r="DC321" s="9">
        <v>0</v>
      </c>
      <c r="DD321" s="9">
        <v>0</v>
      </c>
      <c r="DE321" s="9">
        <v>0</v>
      </c>
      <c r="DF321" s="9">
        <v>3689718.79</v>
      </c>
      <c r="DG321" s="9">
        <v>3320746.9110000003</v>
      </c>
      <c r="DH321" s="9">
        <v>0</v>
      </c>
      <c r="DI321" s="9">
        <v>3320746.9110000003</v>
      </c>
      <c r="DJ321" s="9">
        <v>540857</v>
      </c>
      <c r="DK321" s="9">
        <v>540857</v>
      </c>
      <c r="DL321" s="9">
        <v>0</v>
      </c>
      <c r="DM321" s="9">
        <v>-6935</v>
      </c>
      <c r="DN321" s="9">
        <v>0</v>
      </c>
      <c r="DO321" s="9">
        <v>533922</v>
      </c>
      <c r="DP321">
        <v>4963</v>
      </c>
      <c r="DQ321">
        <f t="shared" si="4"/>
        <v>0</v>
      </c>
    </row>
    <row r="322" spans="1:121" ht="15">
      <c r="A322" s="9">
        <v>1673</v>
      </c>
      <c r="B322" s="9" t="s">
        <v>474</v>
      </c>
      <c r="C322" s="9">
        <v>603</v>
      </c>
      <c r="D322" s="9">
        <v>592</v>
      </c>
      <c r="E322" s="9">
        <v>1195</v>
      </c>
      <c r="F322" s="9">
        <v>598</v>
      </c>
      <c r="G322" s="9">
        <v>11</v>
      </c>
      <c r="H322" s="9">
        <v>0</v>
      </c>
      <c r="I322" s="9">
        <v>609</v>
      </c>
      <c r="J322" s="9">
        <v>7780606</v>
      </c>
      <c r="K322" s="9">
        <v>1915734.74</v>
      </c>
      <c r="L322" s="9">
        <v>4531395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1333476.26</v>
      </c>
      <c r="S322" s="9">
        <v>7778973.28</v>
      </c>
      <c r="T322" s="9">
        <v>0</v>
      </c>
      <c r="U322" s="9">
        <v>0</v>
      </c>
      <c r="V322" s="9">
        <v>1321.75</v>
      </c>
      <c r="W322" s="9">
        <v>7777651.53</v>
      </c>
      <c r="X322" s="9">
        <v>1333476.26</v>
      </c>
      <c r="Y322" s="9">
        <v>0</v>
      </c>
      <c r="Z322" s="9">
        <v>6444175.27</v>
      </c>
      <c r="AA322" s="9">
        <v>4852606.1</v>
      </c>
      <c r="AB322" s="9">
        <v>0</v>
      </c>
      <c r="AC322" s="9">
        <v>902156</v>
      </c>
      <c r="AD322" s="9">
        <v>0</v>
      </c>
      <c r="AE322" s="9">
        <v>3945000</v>
      </c>
      <c r="AF322" s="9">
        <v>5450.1</v>
      </c>
      <c r="AG322" s="9">
        <v>4864031.2</v>
      </c>
      <c r="AH322" s="9">
        <v>0</v>
      </c>
      <c r="AI322" s="9">
        <v>3945000</v>
      </c>
      <c r="AJ322" s="9">
        <v>0</v>
      </c>
      <c r="AK322" s="9">
        <v>913581.1</v>
      </c>
      <c r="AL322" s="9">
        <v>7357756.369999999</v>
      </c>
      <c r="AM322" s="9">
        <v>0</v>
      </c>
      <c r="AN322" s="9">
        <v>0</v>
      </c>
      <c r="AO322" s="9">
        <v>7357756.369999999</v>
      </c>
      <c r="AP322" s="9">
        <v>7357756.369999999</v>
      </c>
      <c r="AQ322" s="9">
        <v>1000</v>
      </c>
      <c r="AR322" s="9">
        <v>609000</v>
      </c>
      <c r="AS322" s="9">
        <v>609000</v>
      </c>
      <c r="AT322" s="9">
        <v>9498</v>
      </c>
      <c r="AU322" s="9">
        <v>5784282</v>
      </c>
      <c r="AV322" s="9">
        <v>5175282</v>
      </c>
      <c r="AW322" s="9">
        <v>1573474.3699999992</v>
      </c>
      <c r="AX322" s="9">
        <v>338869</v>
      </c>
      <c r="AY322" s="9">
        <v>206371228</v>
      </c>
      <c r="AZ322" s="9">
        <v>1930000</v>
      </c>
      <c r="BA322" s="9">
        <v>1175370000</v>
      </c>
      <c r="BB322" s="9">
        <v>0.00051813</v>
      </c>
      <c r="BC322" s="9">
        <v>968998772</v>
      </c>
      <c r="BD322" s="9">
        <v>502067.33</v>
      </c>
      <c r="BE322" s="9">
        <v>968209</v>
      </c>
      <c r="BF322" s="9">
        <v>589639281</v>
      </c>
      <c r="BG322" s="9">
        <v>0.00877703</v>
      </c>
      <c r="BH322" s="9">
        <v>383268053</v>
      </c>
      <c r="BI322" s="9">
        <v>3363955.2</v>
      </c>
      <c r="BJ322" s="9">
        <v>564023</v>
      </c>
      <c r="BK322" s="9">
        <v>343490007</v>
      </c>
      <c r="BL322" s="9">
        <v>0.00458084</v>
      </c>
      <c r="BM322" s="9">
        <v>137118779</v>
      </c>
      <c r="BN322" s="9">
        <v>628119.19</v>
      </c>
      <c r="BO322" s="9">
        <v>4494142</v>
      </c>
      <c r="BP322" s="9">
        <v>0</v>
      </c>
      <c r="BQ322" s="9">
        <v>0</v>
      </c>
      <c r="BR322" s="9">
        <v>-57625</v>
      </c>
      <c r="BS322" s="9">
        <v>161613</v>
      </c>
      <c r="BT322" s="9">
        <v>0</v>
      </c>
      <c r="BU322" s="9">
        <v>4598130</v>
      </c>
      <c r="BV322" s="9">
        <v>0</v>
      </c>
      <c r="BW322" s="9">
        <v>0</v>
      </c>
      <c r="BX322" s="9">
        <v>0</v>
      </c>
      <c r="BY322" s="9">
        <v>0</v>
      </c>
      <c r="BZ322" s="9">
        <v>0</v>
      </c>
      <c r="CA322" s="9">
        <v>-1990</v>
      </c>
      <c r="CB322" s="9">
        <v>4596140</v>
      </c>
      <c r="CC322" s="9">
        <v>-120</v>
      </c>
      <c r="CD322" s="9">
        <v>4596020</v>
      </c>
      <c r="CE322" s="9">
        <v>609</v>
      </c>
      <c r="CF322" s="9">
        <v>0</v>
      </c>
      <c r="CG322" s="9">
        <v>609</v>
      </c>
      <c r="CH322" s="9">
        <v>6444175.27</v>
      </c>
      <c r="CI322" s="9">
        <v>913581.1</v>
      </c>
      <c r="CJ322" s="9">
        <v>0</v>
      </c>
      <c r="CK322" s="9">
        <v>7357756.369999999</v>
      </c>
      <c r="CL322" s="9">
        <v>12081.7</v>
      </c>
      <c r="CM322" s="9"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7379.54</v>
      </c>
      <c r="CT322" s="9">
        <v>0</v>
      </c>
      <c r="CU322" s="9">
        <v>0</v>
      </c>
      <c r="CV322" s="9">
        <v>0</v>
      </c>
      <c r="CW322" s="9">
        <v>0</v>
      </c>
      <c r="CX322" s="9">
        <v>0</v>
      </c>
      <c r="CY322" s="9">
        <v>0</v>
      </c>
      <c r="CZ322" s="9">
        <v>0</v>
      </c>
      <c r="DA322" s="9">
        <v>4752873.11</v>
      </c>
      <c r="DB322" s="9">
        <v>0</v>
      </c>
      <c r="DC322" s="9">
        <v>0</v>
      </c>
      <c r="DD322" s="9">
        <v>0</v>
      </c>
      <c r="DE322" s="9">
        <v>0</v>
      </c>
      <c r="DF322" s="9">
        <v>4752873.11</v>
      </c>
      <c r="DG322" s="9">
        <v>4277585.799000001</v>
      </c>
      <c r="DH322" s="9">
        <v>0</v>
      </c>
      <c r="DI322" s="9">
        <v>4494141.72</v>
      </c>
      <c r="DJ322" s="9">
        <v>0</v>
      </c>
      <c r="DK322" s="9">
        <v>0</v>
      </c>
      <c r="DL322" s="9">
        <v>0</v>
      </c>
      <c r="DM322" s="9">
        <v>0</v>
      </c>
      <c r="DN322" s="9">
        <v>0</v>
      </c>
      <c r="DO322" s="9">
        <v>0</v>
      </c>
      <c r="DP322">
        <v>1673</v>
      </c>
      <c r="DQ322">
        <f t="shared" si="4"/>
        <v>0</v>
      </c>
    </row>
    <row r="323" spans="1:121" ht="15">
      <c r="A323" s="9">
        <v>4998</v>
      </c>
      <c r="B323" s="9" t="s">
        <v>475</v>
      </c>
      <c r="C323" s="9">
        <v>93</v>
      </c>
      <c r="D323" s="9">
        <v>93</v>
      </c>
      <c r="E323" s="9">
        <v>186</v>
      </c>
      <c r="F323" s="9">
        <v>93</v>
      </c>
      <c r="G323" s="9">
        <v>2</v>
      </c>
      <c r="H323" s="9">
        <v>0</v>
      </c>
      <c r="I323" s="9">
        <v>95</v>
      </c>
      <c r="J323" s="9">
        <v>1750940.13</v>
      </c>
      <c r="K323" s="9">
        <v>770162</v>
      </c>
      <c r="L323" s="9">
        <v>508842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471936.13</v>
      </c>
      <c r="S323" s="9">
        <v>1631669.09</v>
      </c>
      <c r="T323" s="9">
        <v>62344.25</v>
      </c>
      <c r="U323" s="9">
        <v>0</v>
      </c>
      <c r="V323" s="9">
        <v>0</v>
      </c>
      <c r="W323" s="9">
        <v>1569324.84</v>
      </c>
      <c r="X323" s="9">
        <v>471936.13</v>
      </c>
      <c r="Y323" s="9">
        <v>0</v>
      </c>
      <c r="Z323" s="9">
        <v>1097388.71</v>
      </c>
      <c r="AA323" s="9">
        <v>110039.66</v>
      </c>
      <c r="AB323" s="9">
        <v>62344.25</v>
      </c>
      <c r="AC323" s="9">
        <v>47666</v>
      </c>
      <c r="AD323" s="9">
        <v>0</v>
      </c>
      <c r="AE323" s="9">
        <v>0</v>
      </c>
      <c r="AF323" s="9">
        <v>29.41</v>
      </c>
      <c r="AG323" s="9">
        <v>111944.53</v>
      </c>
      <c r="AH323" s="9">
        <v>0</v>
      </c>
      <c r="AI323" s="9">
        <v>0</v>
      </c>
      <c r="AJ323" s="9">
        <v>0</v>
      </c>
      <c r="AK323" s="9">
        <v>111915.12</v>
      </c>
      <c r="AL323" s="9">
        <v>1209303.83</v>
      </c>
      <c r="AM323" s="9">
        <v>0</v>
      </c>
      <c r="AN323" s="9">
        <v>0</v>
      </c>
      <c r="AO323" s="9">
        <v>1209303.83</v>
      </c>
      <c r="AP323" s="9">
        <v>1209303.83</v>
      </c>
      <c r="AQ323" s="9">
        <v>1000</v>
      </c>
      <c r="AR323" s="9">
        <v>95000</v>
      </c>
      <c r="AS323" s="9">
        <v>95000</v>
      </c>
      <c r="AT323" s="9">
        <v>9498</v>
      </c>
      <c r="AU323" s="9">
        <v>902310</v>
      </c>
      <c r="AV323" s="9">
        <v>807310</v>
      </c>
      <c r="AW323" s="9">
        <v>306993.8300000001</v>
      </c>
      <c r="AX323" s="9">
        <v>1008308</v>
      </c>
      <c r="AY323" s="9">
        <v>95789251</v>
      </c>
      <c r="AZ323" s="9">
        <v>2895000</v>
      </c>
      <c r="BA323" s="9">
        <v>275025000</v>
      </c>
      <c r="BB323" s="9">
        <v>0.00034542</v>
      </c>
      <c r="BC323" s="9">
        <v>179235749</v>
      </c>
      <c r="BD323" s="9">
        <v>61911.61</v>
      </c>
      <c r="BE323" s="9">
        <v>1452313</v>
      </c>
      <c r="BF323" s="9">
        <v>137969735</v>
      </c>
      <c r="BG323" s="9">
        <v>0.00585136</v>
      </c>
      <c r="BH323" s="9">
        <v>42180484</v>
      </c>
      <c r="BI323" s="9">
        <v>246813.2</v>
      </c>
      <c r="BJ323" s="9">
        <v>846034</v>
      </c>
      <c r="BK323" s="9">
        <v>80373230</v>
      </c>
      <c r="BL323" s="9">
        <v>0.0038196</v>
      </c>
      <c r="BM323" s="9">
        <v>-15416021</v>
      </c>
      <c r="BN323" s="9">
        <v>-58883.03</v>
      </c>
      <c r="BO323" s="9">
        <v>249842</v>
      </c>
      <c r="BP323" s="9">
        <v>0</v>
      </c>
      <c r="BQ323" s="9">
        <v>0</v>
      </c>
      <c r="BR323" s="9">
        <v>-3204</v>
      </c>
      <c r="BS323" s="9">
        <v>-3</v>
      </c>
      <c r="BT323" s="9">
        <v>0</v>
      </c>
      <c r="BU323" s="9">
        <v>246635</v>
      </c>
      <c r="BV323" s="9">
        <v>214166</v>
      </c>
      <c r="BW323" s="9">
        <v>0</v>
      </c>
      <c r="BX323" s="9">
        <v>-2746</v>
      </c>
      <c r="BY323" s="9">
        <v>0</v>
      </c>
      <c r="BZ323" s="9">
        <v>211420</v>
      </c>
      <c r="CA323" s="9">
        <v>0</v>
      </c>
      <c r="CB323" s="9">
        <v>458055</v>
      </c>
      <c r="CC323" s="9">
        <v>0</v>
      </c>
      <c r="CD323" s="9">
        <v>458055</v>
      </c>
      <c r="CE323" s="9">
        <v>95</v>
      </c>
      <c r="CF323" s="9">
        <v>0</v>
      </c>
      <c r="CG323" s="9">
        <v>95</v>
      </c>
      <c r="CH323" s="9">
        <v>1097388.71</v>
      </c>
      <c r="CI323" s="9">
        <v>111915.12</v>
      </c>
      <c r="CJ323" s="9">
        <v>0</v>
      </c>
      <c r="CK323" s="9">
        <v>1209303.83</v>
      </c>
      <c r="CL323" s="9">
        <v>12729.51</v>
      </c>
      <c r="CM323" s="9">
        <v>0</v>
      </c>
      <c r="CN323" s="9">
        <v>0</v>
      </c>
      <c r="CO323" s="9">
        <v>0</v>
      </c>
      <c r="CP323" s="9">
        <v>0</v>
      </c>
      <c r="CQ323" s="9">
        <v>0</v>
      </c>
      <c r="CR323" s="9">
        <v>0</v>
      </c>
      <c r="CS323" s="9">
        <v>2629.91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9">
        <v>0</v>
      </c>
      <c r="DA323" s="9">
        <v>515564.18</v>
      </c>
      <c r="DB323" s="9">
        <v>0</v>
      </c>
      <c r="DC323" s="9">
        <v>0</v>
      </c>
      <c r="DD323" s="9">
        <v>0</v>
      </c>
      <c r="DE323" s="9">
        <v>0</v>
      </c>
      <c r="DF323" s="9">
        <v>515564.18</v>
      </c>
      <c r="DG323" s="9">
        <v>464007.762</v>
      </c>
      <c r="DH323" s="9">
        <v>0</v>
      </c>
      <c r="DI323" s="9">
        <v>464007.762</v>
      </c>
      <c r="DJ323" s="9">
        <v>214166</v>
      </c>
      <c r="DK323" s="9">
        <v>214166</v>
      </c>
      <c r="DL323" s="9">
        <v>0</v>
      </c>
      <c r="DM323" s="9">
        <v>-2746</v>
      </c>
      <c r="DN323" s="9">
        <v>0</v>
      </c>
      <c r="DO323" s="9">
        <v>211420</v>
      </c>
      <c r="DP323">
        <v>4998</v>
      </c>
      <c r="DQ323">
        <f t="shared" si="4"/>
        <v>0</v>
      </c>
    </row>
    <row r="324" spans="1:121" ht="15">
      <c r="A324" s="9">
        <v>2422</v>
      </c>
      <c r="B324" s="9" t="s">
        <v>476</v>
      </c>
      <c r="C324" s="9">
        <v>1401</v>
      </c>
      <c r="D324" s="9">
        <v>1409</v>
      </c>
      <c r="E324" s="9">
        <v>2810</v>
      </c>
      <c r="F324" s="9">
        <v>1405</v>
      </c>
      <c r="G324" s="9">
        <v>56</v>
      </c>
      <c r="H324" s="9">
        <v>0</v>
      </c>
      <c r="I324" s="9">
        <v>1461</v>
      </c>
      <c r="J324" s="9">
        <v>13777845.9</v>
      </c>
      <c r="K324" s="9">
        <v>3895748.58</v>
      </c>
      <c r="L324" s="9">
        <v>9234212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647885.32</v>
      </c>
      <c r="S324" s="9">
        <v>13775040.8</v>
      </c>
      <c r="T324" s="9">
        <v>0</v>
      </c>
      <c r="U324" s="9">
        <v>0</v>
      </c>
      <c r="V324" s="9">
        <v>0</v>
      </c>
      <c r="W324" s="9">
        <v>13775040.8</v>
      </c>
      <c r="X324" s="9">
        <v>647885.32</v>
      </c>
      <c r="Y324" s="9">
        <v>0</v>
      </c>
      <c r="Z324" s="9">
        <v>13127155.48</v>
      </c>
      <c r="AA324" s="9">
        <v>1898404</v>
      </c>
      <c r="AB324" s="9">
        <v>0</v>
      </c>
      <c r="AC324" s="9">
        <v>1898404</v>
      </c>
      <c r="AD324" s="9">
        <v>0</v>
      </c>
      <c r="AE324" s="9">
        <v>0</v>
      </c>
      <c r="AF324" s="9">
        <v>0</v>
      </c>
      <c r="AG324" s="9">
        <v>1924925.21</v>
      </c>
      <c r="AH324" s="9">
        <v>0</v>
      </c>
      <c r="AI324" s="9">
        <v>1751.92</v>
      </c>
      <c r="AJ324" s="9">
        <v>0</v>
      </c>
      <c r="AK324" s="9">
        <v>1923173.29</v>
      </c>
      <c r="AL324" s="9">
        <v>15050328.77</v>
      </c>
      <c r="AM324" s="9">
        <v>0</v>
      </c>
      <c r="AN324" s="9">
        <v>0</v>
      </c>
      <c r="AO324" s="9">
        <v>15050328.77</v>
      </c>
      <c r="AP324" s="9">
        <v>15050328.77</v>
      </c>
      <c r="AQ324" s="9">
        <v>1000</v>
      </c>
      <c r="AR324" s="9">
        <v>1461000</v>
      </c>
      <c r="AS324" s="9">
        <v>1461000</v>
      </c>
      <c r="AT324" s="9">
        <v>9498</v>
      </c>
      <c r="AU324" s="9">
        <v>13876578</v>
      </c>
      <c r="AV324" s="9">
        <v>12415578</v>
      </c>
      <c r="AW324" s="9">
        <v>1173750.7699999996</v>
      </c>
      <c r="AX324" s="9">
        <v>349974</v>
      </c>
      <c r="AY324" s="9">
        <v>511311572</v>
      </c>
      <c r="AZ324" s="9">
        <v>1930000</v>
      </c>
      <c r="BA324" s="9">
        <v>2819730000</v>
      </c>
      <c r="BB324" s="9">
        <v>0.00051813</v>
      </c>
      <c r="BC324" s="9">
        <v>2308418428</v>
      </c>
      <c r="BD324" s="9">
        <v>1196060.84</v>
      </c>
      <c r="BE324" s="9">
        <v>968209</v>
      </c>
      <c r="BF324" s="9">
        <v>1414553349</v>
      </c>
      <c r="BG324" s="9">
        <v>0.00877703</v>
      </c>
      <c r="BH324" s="9">
        <v>903241777</v>
      </c>
      <c r="BI324" s="9">
        <v>7927780.17</v>
      </c>
      <c r="BJ324" s="9">
        <v>564023</v>
      </c>
      <c r="BK324" s="9">
        <v>824037603</v>
      </c>
      <c r="BL324" s="9">
        <v>0.00142439</v>
      </c>
      <c r="BM324" s="9">
        <v>312726031</v>
      </c>
      <c r="BN324" s="9">
        <v>445443.83</v>
      </c>
      <c r="BO324" s="9">
        <v>9569285</v>
      </c>
      <c r="BP324" s="9">
        <v>0</v>
      </c>
      <c r="BQ324" s="9">
        <v>0</v>
      </c>
      <c r="BR324" s="9">
        <v>-122699</v>
      </c>
      <c r="BS324" s="9">
        <v>-27</v>
      </c>
      <c r="BT324" s="9">
        <v>0</v>
      </c>
      <c r="BU324" s="9">
        <v>9446559</v>
      </c>
      <c r="BV324" s="9">
        <v>0</v>
      </c>
      <c r="BW324" s="9">
        <v>0</v>
      </c>
      <c r="BX324" s="9">
        <v>0</v>
      </c>
      <c r="BY324" s="9">
        <v>0</v>
      </c>
      <c r="BZ324" s="9">
        <v>0</v>
      </c>
      <c r="CA324" s="9">
        <v>0</v>
      </c>
      <c r="CB324" s="9">
        <v>9446559</v>
      </c>
      <c r="CC324" s="9">
        <v>0</v>
      </c>
      <c r="CD324" s="9">
        <v>9446559</v>
      </c>
      <c r="CE324" s="9">
        <v>1461</v>
      </c>
      <c r="CF324" s="9">
        <v>0</v>
      </c>
      <c r="CG324" s="9">
        <v>1461</v>
      </c>
      <c r="CH324" s="9">
        <v>13127155.48</v>
      </c>
      <c r="CI324" s="9">
        <v>1923173.29</v>
      </c>
      <c r="CJ324" s="9">
        <v>0</v>
      </c>
      <c r="CK324" s="9">
        <v>15050328.77</v>
      </c>
      <c r="CL324" s="9">
        <v>10301.39</v>
      </c>
      <c r="CM324" s="9">
        <v>0</v>
      </c>
      <c r="CN324" s="9">
        <v>0</v>
      </c>
      <c r="CO324" s="9">
        <v>0</v>
      </c>
      <c r="CP324" s="9">
        <v>0</v>
      </c>
      <c r="CQ324" s="9">
        <v>0</v>
      </c>
      <c r="CR324" s="9">
        <v>0</v>
      </c>
      <c r="CS324" s="9">
        <v>6549.82</v>
      </c>
      <c r="CT324" s="9">
        <v>0</v>
      </c>
      <c r="CU324" s="9">
        <v>0</v>
      </c>
      <c r="CV324" s="9">
        <v>0</v>
      </c>
      <c r="CW324" s="9">
        <v>0</v>
      </c>
      <c r="CX324" s="9">
        <v>0</v>
      </c>
      <c r="CY324" s="9">
        <v>0</v>
      </c>
      <c r="CZ324" s="9">
        <v>0</v>
      </c>
      <c r="DA324" s="9">
        <v>9356147.27</v>
      </c>
      <c r="DB324" s="9">
        <v>0</v>
      </c>
      <c r="DC324" s="9">
        <v>0</v>
      </c>
      <c r="DD324" s="9">
        <v>0</v>
      </c>
      <c r="DE324" s="9">
        <v>0</v>
      </c>
      <c r="DF324" s="9">
        <v>9356147.27</v>
      </c>
      <c r="DG324" s="9">
        <v>8420532.543</v>
      </c>
      <c r="DH324" s="9">
        <v>0</v>
      </c>
      <c r="DI324" s="9">
        <v>9569284.84</v>
      </c>
      <c r="DJ324" s="9">
        <v>0</v>
      </c>
      <c r="DK324" s="9">
        <v>0</v>
      </c>
      <c r="DL324" s="9">
        <v>0</v>
      </c>
      <c r="DM324" s="9">
        <v>0</v>
      </c>
      <c r="DN324" s="9">
        <v>0</v>
      </c>
      <c r="DO324" s="9">
        <v>0</v>
      </c>
      <c r="DP324">
        <v>2422</v>
      </c>
      <c r="DQ324">
        <f aca="true" t="shared" si="5" ref="DQ324:DQ387">DP324-A324</f>
        <v>0</v>
      </c>
    </row>
    <row r="325" spans="1:121" ht="15">
      <c r="A325" s="9">
        <v>5019</v>
      </c>
      <c r="B325" s="9" t="s">
        <v>477</v>
      </c>
      <c r="C325" s="9">
        <v>1119</v>
      </c>
      <c r="D325" s="9">
        <v>1110</v>
      </c>
      <c r="E325" s="9">
        <v>2229</v>
      </c>
      <c r="F325" s="9">
        <v>1115</v>
      </c>
      <c r="G325" s="9">
        <v>48</v>
      </c>
      <c r="H325" s="9">
        <v>0</v>
      </c>
      <c r="I325" s="9">
        <v>1163</v>
      </c>
      <c r="J325" s="9">
        <v>12879243.59</v>
      </c>
      <c r="K325" s="9">
        <v>6242727.78</v>
      </c>
      <c r="L325" s="9">
        <v>5284897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1351618.81</v>
      </c>
      <c r="S325" s="9">
        <v>12672845.41</v>
      </c>
      <c r="T325" s="9">
        <v>0</v>
      </c>
      <c r="U325" s="9">
        <v>0</v>
      </c>
      <c r="V325" s="9">
        <v>6039.15</v>
      </c>
      <c r="W325" s="9">
        <v>12666806.26</v>
      </c>
      <c r="X325" s="9">
        <v>1351618.81</v>
      </c>
      <c r="Y325" s="9">
        <v>0</v>
      </c>
      <c r="Z325" s="9">
        <v>11315187.45</v>
      </c>
      <c r="AA325" s="9">
        <v>1923523.45</v>
      </c>
      <c r="AB325" s="9">
        <v>0</v>
      </c>
      <c r="AC325" s="9">
        <v>1146898</v>
      </c>
      <c r="AD325" s="9">
        <v>0</v>
      </c>
      <c r="AE325" s="9">
        <v>775000</v>
      </c>
      <c r="AF325" s="9">
        <v>1625.45</v>
      </c>
      <c r="AG325" s="9">
        <v>1936247.5</v>
      </c>
      <c r="AH325" s="9">
        <v>16927.85</v>
      </c>
      <c r="AI325" s="9">
        <v>775000</v>
      </c>
      <c r="AJ325" s="9">
        <v>0</v>
      </c>
      <c r="AK325" s="9">
        <v>1176549.9</v>
      </c>
      <c r="AL325" s="9">
        <v>12491737.35</v>
      </c>
      <c r="AM325" s="9">
        <v>0</v>
      </c>
      <c r="AN325" s="9">
        <v>0</v>
      </c>
      <c r="AO325" s="9">
        <v>12491737.35</v>
      </c>
      <c r="AP325" s="9">
        <v>12491737.35</v>
      </c>
      <c r="AQ325" s="9">
        <v>1000</v>
      </c>
      <c r="AR325" s="9">
        <v>1163000</v>
      </c>
      <c r="AS325" s="9">
        <v>1163000</v>
      </c>
      <c r="AT325" s="9">
        <v>9498</v>
      </c>
      <c r="AU325" s="9">
        <v>11046174</v>
      </c>
      <c r="AV325" s="9">
        <v>9883174</v>
      </c>
      <c r="AW325" s="9">
        <v>1445563.3499999996</v>
      </c>
      <c r="AX325" s="9">
        <v>615881</v>
      </c>
      <c r="AY325" s="9">
        <v>716269045</v>
      </c>
      <c r="AZ325" s="9">
        <v>1930000</v>
      </c>
      <c r="BA325" s="9">
        <v>2244590000</v>
      </c>
      <c r="BB325" s="9">
        <v>0.00051813</v>
      </c>
      <c r="BC325" s="9">
        <v>1528320955</v>
      </c>
      <c r="BD325" s="9">
        <v>791868.94</v>
      </c>
      <c r="BE325" s="9">
        <v>968209</v>
      </c>
      <c r="BF325" s="9">
        <v>1126027067</v>
      </c>
      <c r="BG325" s="9">
        <v>0.00877703</v>
      </c>
      <c r="BH325" s="9">
        <v>409758022</v>
      </c>
      <c r="BI325" s="9">
        <v>3596458.45</v>
      </c>
      <c r="BJ325" s="9">
        <v>564023</v>
      </c>
      <c r="BK325" s="9">
        <v>655958749</v>
      </c>
      <c r="BL325" s="9">
        <v>0.00220374</v>
      </c>
      <c r="BM325" s="9">
        <v>-60310296</v>
      </c>
      <c r="BN325" s="9">
        <v>-132908.21</v>
      </c>
      <c r="BO325" s="9">
        <v>4255419</v>
      </c>
      <c r="BP325" s="9">
        <v>0</v>
      </c>
      <c r="BQ325" s="9">
        <v>0</v>
      </c>
      <c r="BR325" s="9">
        <v>-54564</v>
      </c>
      <c r="BS325" s="9">
        <v>-37</v>
      </c>
      <c r="BT325" s="9">
        <v>0</v>
      </c>
      <c r="BU325" s="9">
        <v>4200818</v>
      </c>
      <c r="BV325" s="9">
        <v>563681</v>
      </c>
      <c r="BW325" s="9">
        <v>0</v>
      </c>
      <c r="BX325" s="9">
        <v>-7228</v>
      </c>
      <c r="BY325" s="9">
        <v>0</v>
      </c>
      <c r="BZ325" s="9">
        <v>556453</v>
      </c>
      <c r="CA325" s="9">
        <v>0</v>
      </c>
      <c r="CB325" s="9">
        <v>4757271</v>
      </c>
      <c r="CC325" s="9">
        <v>0</v>
      </c>
      <c r="CD325" s="9">
        <v>4757271</v>
      </c>
      <c r="CE325" s="9">
        <v>1163</v>
      </c>
      <c r="CF325" s="9">
        <v>0</v>
      </c>
      <c r="CG325" s="9">
        <v>1163</v>
      </c>
      <c r="CH325" s="9">
        <v>11315187.45</v>
      </c>
      <c r="CI325" s="9">
        <v>1176549.9</v>
      </c>
      <c r="CJ325" s="9">
        <v>0</v>
      </c>
      <c r="CK325" s="9">
        <v>12491737.35</v>
      </c>
      <c r="CL325" s="9">
        <v>10740.96</v>
      </c>
      <c r="CM325" s="9">
        <v>0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3659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0</v>
      </c>
      <c r="DA325" s="9">
        <v>5354556.19</v>
      </c>
      <c r="DB325" s="9">
        <v>0</v>
      </c>
      <c r="DC325" s="9">
        <v>0</v>
      </c>
      <c r="DD325" s="9">
        <v>0</v>
      </c>
      <c r="DE325" s="9">
        <v>0</v>
      </c>
      <c r="DF325" s="9">
        <v>5354556.19</v>
      </c>
      <c r="DG325" s="9">
        <v>4819100.571</v>
      </c>
      <c r="DH325" s="9">
        <v>0</v>
      </c>
      <c r="DI325" s="9">
        <v>4819100.571</v>
      </c>
      <c r="DJ325" s="9">
        <v>563681</v>
      </c>
      <c r="DK325" s="9">
        <v>563681</v>
      </c>
      <c r="DL325" s="9">
        <v>0</v>
      </c>
      <c r="DM325" s="9">
        <v>-7228</v>
      </c>
      <c r="DN325" s="9">
        <v>0</v>
      </c>
      <c r="DO325" s="9">
        <v>556453</v>
      </c>
      <c r="DP325">
        <v>5019</v>
      </c>
      <c r="DQ325">
        <f t="shared" si="5"/>
        <v>0</v>
      </c>
    </row>
    <row r="326" spans="1:121" ht="15">
      <c r="A326" s="9">
        <v>5026</v>
      </c>
      <c r="B326" s="9" t="s">
        <v>478</v>
      </c>
      <c r="C326" s="9">
        <v>878.95</v>
      </c>
      <c r="D326" s="9">
        <v>882.05</v>
      </c>
      <c r="E326" s="9">
        <v>1761</v>
      </c>
      <c r="F326" s="9">
        <v>881</v>
      </c>
      <c r="G326" s="9">
        <v>19</v>
      </c>
      <c r="H326" s="9">
        <v>0</v>
      </c>
      <c r="I326" s="9">
        <v>900</v>
      </c>
      <c r="J326" s="9">
        <v>12921288.03</v>
      </c>
      <c r="K326" s="9">
        <v>5536044</v>
      </c>
      <c r="L326" s="9">
        <v>3172303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4212941.03</v>
      </c>
      <c r="S326" s="9">
        <v>13135703.17</v>
      </c>
      <c r="T326" s="9">
        <v>0</v>
      </c>
      <c r="U326" s="9">
        <v>0</v>
      </c>
      <c r="V326" s="9">
        <v>4803.22</v>
      </c>
      <c r="W326" s="9">
        <v>13130899.95</v>
      </c>
      <c r="X326" s="9">
        <v>4212941.03</v>
      </c>
      <c r="Y326" s="9">
        <v>0</v>
      </c>
      <c r="Z326" s="9">
        <v>8917958.92</v>
      </c>
      <c r="AA326" s="9">
        <v>1236518</v>
      </c>
      <c r="AB326" s="9">
        <v>0</v>
      </c>
      <c r="AC326" s="9">
        <v>1236504</v>
      </c>
      <c r="AD326" s="9">
        <v>0</v>
      </c>
      <c r="AE326" s="9">
        <v>0</v>
      </c>
      <c r="AF326" s="9">
        <v>14</v>
      </c>
      <c r="AG326" s="9">
        <v>1244699</v>
      </c>
      <c r="AH326" s="9">
        <v>0</v>
      </c>
      <c r="AI326" s="9">
        <v>0</v>
      </c>
      <c r="AJ326" s="9">
        <v>0</v>
      </c>
      <c r="AK326" s="9">
        <v>1244685</v>
      </c>
      <c r="AL326" s="9">
        <v>10162643.92</v>
      </c>
      <c r="AM326" s="9">
        <v>0</v>
      </c>
      <c r="AN326" s="9">
        <v>0</v>
      </c>
      <c r="AO326" s="9">
        <v>10162643.92</v>
      </c>
      <c r="AP326" s="9">
        <v>10162643.92</v>
      </c>
      <c r="AQ326" s="9">
        <v>1000</v>
      </c>
      <c r="AR326" s="9">
        <v>900000</v>
      </c>
      <c r="AS326" s="9">
        <v>900000</v>
      </c>
      <c r="AT326" s="9">
        <v>9498</v>
      </c>
      <c r="AU326" s="9">
        <v>8548200</v>
      </c>
      <c r="AV326" s="9">
        <v>7648200</v>
      </c>
      <c r="AW326" s="9">
        <v>1614443.92</v>
      </c>
      <c r="AX326" s="9">
        <v>728553</v>
      </c>
      <c r="AY326" s="9">
        <v>655697400</v>
      </c>
      <c r="AZ326" s="9">
        <v>1930000</v>
      </c>
      <c r="BA326" s="9">
        <v>1737000000</v>
      </c>
      <c r="BB326" s="9">
        <v>0.00051813</v>
      </c>
      <c r="BC326" s="9">
        <v>1081302600</v>
      </c>
      <c r="BD326" s="9">
        <v>560255.32</v>
      </c>
      <c r="BE326" s="9">
        <v>968209</v>
      </c>
      <c r="BF326" s="9">
        <v>871388100</v>
      </c>
      <c r="BG326" s="9">
        <v>0.00877703</v>
      </c>
      <c r="BH326" s="9">
        <v>215690700</v>
      </c>
      <c r="BI326" s="9">
        <v>1893123.74</v>
      </c>
      <c r="BJ326" s="9">
        <v>564023</v>
      </c>
      <c r="BK326" s="9">
        <v>507620700</v>
      </c>
      <c r="BL326" s="9">
        <v>0.00318041</v>
      </c>
      <c r="BM326" s="9">
        <v>-148076700</v>
      </c>
      <c r="BN326" s="9">
        <v>-470944.62</v>
      </c>
      <c r="BO326" s="9">
        <v>1982434</v>
      </c>
      <c r="BP326" s="9">
        <v>0</v>
      </c>
      <c r="BQ326" s="9">
        <v>0</v>
      </c>
      <c r="BR326" s="9">
        <v>-25419</v>
      </c>
      <c r="BS326" s="9">
        <v>-82776</v>
      </c>
      <c r="BT326" s="9">
        <v>0</v>
      </c>
      <c r="BU326" s="9">
        <v>1874239</v>
      </c>
      <c r="BV326" s="9">
        <v>1635953</v>
      </c>
      <c r="BW326" s="9">
        <v>0</v>
      </c>
      <c r="BX326" s="9">
        <v>-20977</v>
      </c>
      <c r="BY326" s="9">
        <v>26545</v>
      </c>
      <c r="BZ326" s="9">
        <v>1641521</v>
      </c>
      <c r="CA326" s="9">
        <v>693</v>
      </c>
      <c r="CB326" s="9">
        <v>3516453</v>
      </c>
      <c r="CC326" s="9">
        <v>42</v>
      </c>
      <c r="CD326" s="9">
        <v>3516495</v>
      </c>
      <c r="CE326" s="9">
        <v>900</v>
      </c>
      <c r="CF326" s="9">
        <v>60.91</v>
      </c>
      <c r="CG326" s="9">
        <v>960.91</v>
      </c>
      <c r="CH326" s="9">
        <v>8917958.92</v>
      </c>
      <c r="CI326" s="9">
        <v>1244685</v>
      </c>
      <c r="CJ326" s="9">
        <v>851321</v>
      </c>
      <c r="CK326" s="9">
        <v>11013964.92</v>
      </c>
      <c r="CL326" s="9">
        <v>11462.02</v>
      </c>
      <c r="CM326" s="9">
        <v>698152</v>
      </c>
      <c r="CN326" s="9">
        <v>698152</v>
      </c>
      <c r="CO326" s="9">
        <v>0</v>
      </c>
      <c r="CP326" s="9">
        <v>-8952</v>
      </c>
      <c r="CQ326" s="9">
        <v>26545</v>
      </c>
      <c r="CR326" s="9">
        <v>715745</v>
      </c>
      <c r="CS326" s="9">
        <v>2202.7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  <c r="DA326" s="9">
        <v>3131949.74</v>
      </c>
      <c r="DB326" s="9">
        <v>0</v>
      </c>
      <c r="DC326" s="9">
        <v>888480.85</v>
      </c>
      <c r="DD326" s="9">
        <v>0</v>
      </c>
      <c r="DE326" s="9">
        <v>0</v>
      </c>
      <c r="DF326" s="9">
        <v>4020430.5900000003</v>
      </c>
      <c r="DG326" s="9">
        <v>3618387.5310000004</v>
      </c>
      <c r="DH326" s="9">
        <v>698151.64</v>
      </c>
      <c r="DI326" s="9">
        <v>3618387.5310000004</v>
      </c>
      <c r="DJ326" s="9">
        <v>937801</v>
      </c>
      <c r="DK326" s="9">
        <v>937801</v>
      </c>
      <c r="DL326" s="9">
        <v>0</v>
      </c>
      <c r="DM326" s="9">
        <v>-12025</v>
      </c>
      <c r="DN326" s="9">
        <v>0</v>
      </c>
      <c r="DO326" s="9">
        <v>925776</v>
      </c>
      <c r="DP326">
        <v>5026</v>
      </c>
      <c r="DQ326">
        <f t="shared" si="5"/>
        <v>0</v>
      </c>
    </row>
    <row r="327" spans="1:121" ht="15">
      <c r="A327" s="9">
        <v>5068</v>
      </c>
      <c r="B327" s="9" t="s">
        <v>479</v>
      </c>
      <c r="C327" s="9">
        <v>1104</v>
      </c>
      <c r="D327" s="9">
        <v>1111</v>
      </c>
      <c r="E327" s="9">
        <v>2215</v>
      </c>
      <c r="F327" s="9">
        <v>1108</v>
      </c>
      <c r="G327" s="9">
        <v>31</v>
      </c>
      <c r="H327" s="9">
        <v>0</v>
      </c>
      <c r="I327" s="9">
        <v>1139</v>
      </c>
      <c r="J327" s="9">
        <v>11168034.41</v>
      </c>
      <c r="K327" s="9">
        <v>4354673</v>
      </c>
      <c r="L327" s="9">
        <v>6025071</v>
      </c>
      <c r="M327" s="9">
        <v>0</v>
      </c>
      <c r="N327" s="9">
        <v>0</v>
      </c>
      <c r="O327" s="9">
        <v>0</v>
      </c>
      <c r="P327" s="9">
        <v>0</v>
      </c>
      <c r="Q327" s="9">
        <v>333.42</v>
      </c>
      <c r="R327" s="9">
        <v>787956.99</v>
      </c>
      <c r="S327" s="9">
        <v>10835220.13</v>
      </c>
      <c r="T327" s="9">
        <v>0</v>
      </c>
      <c r="U327" s="9">
        <v>0</v>
      </c>
      <c r="V327" s="9">
        <v>2667.49</v>
      </c>
      <c r="W327" s="9">
        <v>10832552.64</v>
      </c>
      <c r="X327" s="9">
        <v>787956.99</v>
      </c>
      <c r="Y327" s="9">
        <v>0</v>
      </c>
      <c r="Z327" s="9">
        <v>10044595.65</v>
      </c>
      <c r="AA327" s="9">
        <v>7619616.5</v>
      </c>
      <c r="AB327" s="9">
        <v>0</v>
      </c>
      <c r="AC327" s="9">
        <v>1224311</v>
      </c>
      <c r="AD327" s="9">
        <v>0</v>
      </c>
      <c r="AE327" s="9">
        <v>6390000</v>
      </c>
      <c r="AF327" s="9">
        <v>5305.5</v>
      </c>
      <c r="AG327" s="9">
        <v>7658554.06</v>
      </c>
      <c r="AH327" s="9">
        <v>0</v>
      </c>
      <c r="AI327" s="9">
        <v>6390000</v>
      </c>
      <c r="AJ327" s="9">
        <v>0</v>
      </c>
      <c r="AK327" s="9">
        <v>1263248.56</v>
      </c>
      <c r="AL327" s="9">
        <v>11307844.21</v>
      </c>
      <c r="AM327" s="9">
        <v>0</v>
      </c>
      <c r="AN327" s="9">
        <v>0</v>
      </c>
      <c r="AO327" s="9">
        <v>11307844.21</v>
      </c>
      <c r="AP327" s="9">
        <v>11307844.21</v>
      </c>
      <c r="AQ327" s="9">
        <v>1000</v>
      </c>
      <c r="AR327" s="9">
        <v>1139000</v>
      </c>
      <c r="AS327" s="9">
        <v>1139000</v>
      </c>
      <c r="AT327" s="9">
        <v>9498</v>
      </c>
      <c r="AU327" s="9">
        <v>10818222</v>
      </c>
      <c r="AV327" s="9">
        <v>9679222</v>
      </c>
      <c r="AW327" s="9">
        <v>489622.2100000009</v>
      </c>
      <c r="AX327" s="9">
        <v>741802</v>
      </c>
      <c r="AY327" s="9">
        <v>844911974</v>
      </c>
      <c r="AZ327" s="9">
        <v>2895000</v>
      </c>
      <c r="BA327" s="9">
        <v>3297405000</v>
      </c>
      <c r="BB327" s="9">
        <v>0.00034542</v>
      </c>
      <c r="BC327" s="9">
        <v>2452493026</v>
      </c>
      <c r="BD327" s="9">
        <v>847140.14</v>
      </c>
      <c r="BE327" s="9">
        <v>1452313</v>
      </c>
      <c r="BF327" s="9">
        <v>1654184507</v>
      </c>
      <c r="BG327" s="9">
        <v>0.00585136</v>
      </c>
      <c r="BH327" s="9">
        <v>809272533</v>
      </c>
      <c r="BI327" s="9">
        <v>4735344.93</v>
      </c>
      <c r="BJ327" s="9">
        <v>846034</v>
      </c>
      <c r="BK327" s="9">
        <v>963632726</v>
      </c>
      <c r="BL327" s="9">
        <v>0.0005081</v>
      </c>
      <c r="BM327" s="9">
        <v>118720752</v>
      </c>
      <c r="BN327" s="9">
        <v>60322.01</v>
      </c>
      <c r="BO327" s="9">
        <v>5642807</v>
      </c>
      <c r="BP327" s="9">
        <v>0</v>
      </c>
      <c r="BQ327" s="9">
        <v>0</v>
      </c>
      <c r="BR327" s="9">
        <v>-72353</v>
      </c>
      <c r="BS327" s="9">
        <v>-29</v>
      </c>
      <c r="BT327" s="9">
        <v>0</v>
      </c>
      <c r="BU327" s="9">
        <v>5570425</v>
      </c>
      <c r="BV327" s="9">
        <v>0</v>
      </c>
      <c r="BW327" s="9">
        <v>0</v>
      </c>
      <c r="BX327" s="9">
        <v>0</v>
      </c>
      <c r="BY327" s="9">
        <v>0</v>
      </c>
      <c r="BZ327" s="9">
        <v>0</v>
      </c>
      <c r="CA327" s="9">
        <v>0</v>
      </c>
      <c r="CB327" s="9">
        <v>5570425</v>
      </c>
      <c r="CC327" s="9">
        <v>0</v>
      </c>
      <c r="CD327" s="9">
        <v>5570425</v>
      </c>
      <c r="CE327" s="9">
        <v>1139</v>
      </c>
      <c r="CF327" s="9">
        <v>0</v>
      </c>
      <c r="CG327" s="9">
        <v>1139</v>
      </c>
      <c r="CH327" s="9">
        <v>10044595.65</v>
      </c>
      <c r="CI327" s="9">
        <v>1263248.56</v>
      </c>
      <c r="CJ327" s="9">
        <v>0</v>
      </c>
      <c r="CK327" s="9">
        <v>11307844.21</v>
      </c>
      <c r="CL327" s="9">
        <v>9927.87</v>
      </c>
      <c r="CM327" s="9">
        <v>0</v>
      </c>
      <c r="CN327" s="9">
        <v>0</v>
      </c>
      <c r="CO327" s="9">
        <v>0</v>
      </c>
      <c r="CP327" s="9">
        <v>0</v>
      </c>
      <c r="CQ327" s="9">
        <v>0</v>
      </c>
      <c r="CR327" s="9">
        <v>0</v>
      </c>
      <c r="CS327" s="9">
        <v>4954.18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9">
        <v>6104570.39</v>
      </c>
      <c r="DB327" s="9">
        <v>0</v>
      </c>
      <c r="DC327" s="9">
        <v>0</v>
      </c>
      <c r="DD327" s="9">
        <v>0</v>
      </c>
      <c r="DE327" s="9">
        <v>0</v>
      </c>
      <c r="DF327" s="9">
        <v>6104570.39</v>
      </c>
      <c r="DG327" s="9">
        <v>5494113.351</v>
      </c>
      <c r="DH327" s="9">
        <v>0</v>
      </c>
      <c r="DI327" s="9">
        <v>5642807.079999999</v>
      </c>
      <c r="DJ327" s="9">
        <v>0</v>
      </c>
      <c r="DK327" s="9">
        <v>0</v>
      </c>
      <c r="DL327" s="9">
        <v>0</v>
      </c>
      <c r="DM327" s="9">
        <v>0</v>
      </c>
      <c r="DN327" s="9">
        <v>0</v>
      </c>
      <c r="DO327" s="9">
        <v>0</v>
      </c>
      <c r="DP327">
        <v>5068</v>
      </c>
      <c r="DQ327">
        <f t="shared" si="5"/>
        <v>0</v>
      </c>
    </row>
    <row r="328" spans="1:121" ht="15">
      <c r="A328" s="9">
        <v>5100</v>
      </c>
      <c r="B328" s="9" t="s">
        <v>480</v>
      </c>
      <c r="C328" s="9">
        <v>2624</v>
      </c>
      <c r="D328" s="9">
        <v>2634</v>
      </c>
      <c r="E328" s="9">
        <v>5258</v>
      </c>
      <c r="F328" s="9">
        <v>2629</v>
      </c>
      <c r="G328" s="9">
        <v>108</v>
      </c>
      <c r="H328" s="9">
        <v>1</v>
      </c>
      <c r="I328" s="9">
        <v>2738</v>
      </c>
      <c r="J328" s="9">
        <v>29332283.15</v>
      </c>
      <c r="K328" s="9">
        <v>14580270.83</v>
      </c>
      <c r="L328" s="9">
        <v>11923250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2828762.32</v>
      </c>
      <c r="S328" s="9">
        <v>27951182.87</v>
      </c>
      <c r="T328" s="9">
        <v>0</v>
      </c>
      <c r="U328" s="9">
        <v>0</v>
      </c>
      <c r="V328" s="9">
        <v>1528.19</v>
      </c>
      <c r="W328" s="9">
        <v>27949654.68</v>
      </c>
      <c r="X328" s="9">
        <v>2828762.32</v>
      </c>
      <c r="Y328" s="9">
        <v>0</v>
      </c>
      <c r="Z328" s="9">
        <v>25120892.36</v>
      </c>
      <c r="AA328" s="9">
        <v>1946414.43</v>
      </c>
      <c r="AB328" s="9">
        <v>0</v>
      </c>
      <c r="AC328" s="9">
        <v>1946005</v>
      </c>
      <c r="AD328" s="9">
        <v>0</v>
      </c>
      <c r="AE328" s="9">
        <v>0</v>
      </c>
      <c r="AF328" s="9">
        <v>409.43</v>
      </c>
      <c r="AG328" s="9">
        <v>1974567.5</v>
      </c>
      <c r="AH328" s="9">
        <v>74808.9</v>
      </c>
      <c r="AI328" s="9">
        <v>0</v>
      </c>
      <c r="AJ328" s="9">
        <v>0</v>
      </c>
      <c r="AK328" s="9">
        <v>2048966.97</v>
      </c>
      <c r="AL328" s="9">
        <v>27169859.33</v>
      </c>
      <c r="AM328" s="9">
        <v>0</v>
      </c>
      <c r="AN328" s="9">
        <v>0</v>
      </c>
      <c r="AO328" s="9">
        <v>27169859.33</v>
      </c>
      <c r="AP328" s="9">
        <v>27169859.33</v>
      </c>
      <c r="AQ328" s="9">
        <v>1000</v>
      </c>
      <c r="AR328" s="9">
        <v>2738000</v>
      </c>
      <c r="AS328" s="9">
        <v>2738000</v>
      </c>
      <c r="AT328" s="9">
        <v>9498</v>
      </c>
      <c r="AU328" s="9">
        <v>26005524</v>
      </c>
      <c r="AV328" s="9">
        <v>23267524</v>
      </c>
      <c r="AW328" s="9">
        <v>1164335.3299999982</v>
      </c>
      <c r="AX328" s="9">
        <v>626557</v>
      </c>
      <c r="AY328" s="9">
        <v>1715513594</v>
      </c>
      <c r="AZ328" s="9">
        <v>1930000</v>
      </c>
      <c r="BA328" s="9">
        <v>5284340000</v>
      </c>
      <c r="BB328" s="9">
        <v>0.00051813</v>
      </c>
      <c r="BC328" s="9">
        <v>3568826406</v>
      </c>
      <c r="BD328" s="9">
        <v>1849116.03</v>
      </c>
      <c r="BE328" s="9">
        <v>968209</v>
      </c>
      <c r="BF328" s="9">
        <v>2650956242</v>
      </c>
      <c r="BG328" s="9">
        <v>0.00877703</v>
      </c>
      <c r="BH328" s="9">
        <v>935442648</v>
      </c>
      <c r="BI328" s="9">
        <v>8210408.18</v>
      </c>
      <c r="BJ328" s="9">
        <v>564023</v>
      </c>
      <c r="BK328" s="9">
        <v>1544294974</v>
      </c>
      <c r="BL328" s="9">
        <v>0.00075396</v>
      </c>
      <c r="BM328" s="9">
        <v>-171218620</v>
      </c>
      <c r="BN328" s="9">
        <v>-129091.99</v>
      </c>
      <c r="BO328" s="9">
        <v>9930432</v>
      </c>
      <c r="BP328" s="9">
        <v>0</v>
      </c>
      <c r="BQ328" s="9">
        <v>0</v>
      </c>
      <c r="BR328" s="9">
        <v>-127330</v>
      </c>
      <c r="BS328" s="9">
        <v>-83</v>
      </c>
      <c r="BT328" s="9">
        <v>0</v>
      </c>
      <c r="BU328" s="9">
        <v>9803019</v>
      </c>
      <c r="BV328" s="9">
        <v>941936</v>
      </c>
      <c r="BW328" s="9">
        <v>0</v>
      </c>
      <c r="BX328" s="9">
        <v>-12078</v>
      </c>
      <c r="BY328" s="9">
        <v>0</v>
      </c>
      <c r="BZ328" s="9">
        <v>929858</v>
      </c>
      <c r="CA328" s="9">
        <v>1</v>
      </c>
      <c r="CB328" s="9">
        <v>10732878</v>
      </c>
      <c r="CC328" s="9">
        <v>0</v>
      </c>
      <c r="CD328" s="9">
        <v>10732878</v>
      </c>
      <c r="CE328" s="9">
        <v>2738</v>
      </c>
      <c r="CF328" s="9">
        <v>0</v>
      </c>
      <c r="CG328" s="9">
        <v>2738</v>
      </c>
      <c r="CH328" s="9">
        <v>25120892.36</v>
      </c>
      <c r="CI328" s="9">
        <v>2048966.97</v>
      </c>
      <c r="CJ328" s="9">
        <v>0</v>
      </c>
      <c r="CK328" s="9">
        <v>27169859.33</v>
      </c>
      <c r="CL328" s="9">
        <v>9923.25</v>
      </c>
      <c r="CM328" s="9"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3626.89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9">
        <v>12080408.7</v>
      </c>
      <c r="DB328" s="9">
        <v>0</v>
      </c>
      <c r="DC328" s="9">
        <v>0</v>
      </c>
      <c r="DD328" s="9">
        <v>0</v>
      </c>
      <c r="DE328" s="9">
        <v>0</v>
      </c>
      <c r="DF328" s="9">
        <v>12080408.7</v>
      </c>
      <c r="DG328" s="9">
        <v>10872367.83</v>
      </c>
      <c r="DH328" s="9">
        <v>0</v>
      </c>
      <c r="DI328" s="9">
        <v>10872367.83</v>
      </c>
      <c r="DJ328" s="9">
        <v>941936</v>
      </c>
      <c r="DK328" s="9">
        <v>941936</v>
      </c>
      <c r="DL328" s="9">
        <v>0</v>
      </c>
      <c r="DM328" s="9">
        <v>-12078</v>
      </c>
      <c r="DN328" s="9">
        <v>0</v>
      </c>
      <c r="DO328" s="9">
        <v>929858</v>
      </c>
      <c r="DP328">
        <v>5100</v>
      </c>
      <c r="DQ328">
        <f t="shared" si="5"/>
        <v>0</v>
      </c>
    </row>
    <row r="329" spans="1:121" ht="15">
      <c r="A329" s="9">
        <v>5124</v>
      </c>
      <c r="B329" s="9" t="s">
        <v>481</v>
      </c>
      <c r="C329" s="9">
        <v>268</v>
      </c>
      <c r="D329" s="9">
        <v>274</v>
      </c>
      <c r="E329" s="9">
        <v>542</v>
      </c>
      <c r="F329" s="9">
        <v>271</v>
      </c>
      <c r="G329" s="9">
        <v>3</v>
      </c>
      <c r="H329" s="9">
        <v>0</v>
      </c>
      <c r="I329" s="9">
        <v>274</v>
      </c>
      <c r="J329" s="9">
        <v>3884137.41</v>
      </c>
      <c r="K329" s="9">
        <v>1769630.91</v>
      </c>
      <c r="L329" s="9">
        <v>1469431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645075.5</v>
      </c>
      <c r="S329" s="9">
        <v>3863183.58</v>
      </c>
      <c r="T329" s="9">
        <v>12091.69</v>
      </c>
      <c r="U329" s="9">
        <v>0</v>
      </c>
      <c r="V329" s="9">
        <v>508.51</v>
      </c>
      <c r="W329" s="9">
        <v>3850583.38</v>
      </c>
      <c r="X329" s="9">
        <v>645075.5</v>
      </c>
      <c r="Y329" s="9">
        <v>0</v>
      </c>
      <c r="Z329" s="9">
        <v>3205507.88</v>
      </c>
      <c r="AA329" s="9">
        <v>49028</v>
      </c>
      <c r="AB329" s="9">
        <v>12091.69</v>
      </c>
      <c r="AC329" s="9">
        <v>36857</v>
      </c>
      <c r="AD329" s="9">
        <v>0</v>
      </c>
      <c r="AE329" s="9">
        <v>0</v>
      </c>
      <c r="AF329" s="9">
        <v>79.31</v>
      </c>
      <c r="AG329" s="9">
        <v>61311</v>
      </c>
      <c r="AH329" s="9">
        <v>0</v>
      </c>
      <c r="AI329" s="9">
        <v>0</v>
      </c>
      <c r="AJ329" s="9">
        <v>0</v>
      </c>
      <c r="AK329" s="9">
        <v>61231.69</v>
      </c>
      <c r="AL329" s="9">
        <v>3266739.57</v>
      </c>
      <c r="AM329" s="9">
        <v>0</v>
      </c>
      <c r="AN329" s="9">
        <v>0</v>
      </c>
      <c r="AO329" s="9">
        <v>3266739.57</v>
      </c>
      <c r="AP329" s="9">
        <v>3266739.57</v>
      </c>
      <c r="AQ329" s="9">
        <v>1000</v>
      </c>
      <c r="AR329" s="9">
        <v>274000</v>
      </c>
      <c r="AS329" s="9">
        <v>274000</v>
      </c>
      <c r="AT329" s="9">
        <v>9498</v>
      </c>
      <c r="AU329" s="9">
        <v>2602452</v>
      </c>
      <c r="AV329" s="9">
        <v>2328452</v>
      </c>
      <c r="AW329" s="9">
        <v>664287.5699999998</v>
      </c>
      <c r="AX329" s="9">
        <v>541778</v>
      </c>
      <c r="AY329" s="9">
        <v>148447167</v>
      </c>
      <c r="AZ329" s="9">
        <v>1930000</v>
      </c>
      <c r="BA329" s="9">
        <v>528820000</v>
      </c>
      <c r="BB329" s="9">
        <v>0.00051813</v>
      </c>
      <c r="BC329" s="9">
        <v>380372833</v>
      </c>
      <c r="BD329" s="9">
        <v>197082.58</v>
      </c>
      <c r="BE329" s="9">
        <v>968209</v>
      </c>
      <c r="BF329" s="9">
        <v>265289266</v>
      </c>
      <c r="BG329" s="9">
        <v>0.00877703</v>
      </c>
      <c r="BH329" s="9">
        <v>116842099</v>
      </c>
      <c r="BI329" s="9">
        <v>1025526.61</v>
      </c>
      <c r="BJ329" s="9">
        <v>564023</v>
      </c>
      <c r="BK329" s="9">
        <v>154542302</v>
      </c>
      <c r="BL329" s="9">
        <v>0.00429842</v>
      </c>
      <c r="BM329" s="9">
        <v>6095135</v>
      </c>
      <c r="BN329" s="9">
        <v>26199.45</v>
      </c>
      <c r="BO329" s="9">
        <v>1248809</v>
      </c>
      <c r="BP329" s="9">
        <v>0</v>
      </c>
      <c r="BQ329" s="9">
        <v>0</v>
      </c>
      <c r="BR329" s="9">
        <v>-16012</v>
      </c>
      <c r="BS329" s="9">
        <v>-7</v>
      </c>
      <c r="BT329" s="9">
        <v>0</v>
      </c>
      <c r="BU329" s="9">
        <v>1232790</v>
      </c>
      <c r="BV329" s="9">
        <v>63943</v>
      </c>
      <c r="BW329" s="9">
        <v>0</v>
      </c>
      <c r="BX329" s="9">
        <v>-820</v>
      </c>
      <c r="BY329" s="9">
        <v>0</v>
      </c>
      <c r="BZ329" s="9">
        <v>63123</v>
      </c>
      <c r="CA329" s="9">
        <v>0</v>
      </c>
      <c r="CB329" s="9">
        <v>1295913</v>
      </c>
      <c r="CC329" s="9">
        <v>0</v>
      </c>
      <c r="CD329" s="9">
        <v>1295913</v>
      </c>
      <c r="CE329" s="9">
        <v>274</v>
      </c>
      <c r="CF329" s="9">
        <v>0</v>
      </c>
      <c r="CG329" s="9">
        <v>274</v>
      </c>
      <c r="CH329" s="9">
        <v>3205507.88</v>
      </c>
      <c r="CI329" s="9">
        <v>61231.69</v>
      </c>
      <c r="CJ329" s="9">
        <v>0</v>
      </c>
      <c r="CK329" s="9">
        <v>3266739.57</v>
      </c>
      <c r="CL329" s="9">
        <v>11922.41</v>
      </c>
      <c r="CM329" s="9"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4557.7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9">
        <v>0</v>
      </c>
      <c r="DA329" s="9">
        <v>1458612.68</v>
      </c>
      <c r="DB329" s="9">
        <v>0</v>
      </c>
      <c r="DC329" s="9">
        <v>0</v>
      </c>
      <c r="DD329" s="9">
        <v>0</v>
      </c>
      <c r="DE329" s="9">
        <v>0</v>
      </c>
      <c r="DF329" s="9">
        <v>1458612.68</v>
      </c>
      <c r="DG329" s="9">
        <v>1312751.412</v>
      </c>
      <c r="DH329" s="9">
        <v>0</v>
      </c>
      <c r="DI329" s="9">
        <v>1312751.412</v>
      </c>
      <c r="DJ329" s="9">
        <v>63943</v>
      </c>
      <c r="DK329" s="9">
        <v>63943</v>
      </c>
      <c r="DL329" s="9">
        <v>0</v>
      </c>
      <c r="DM329" s="9">
        <v>-820</v>
      </c>
      <c r="DN329" s="9">
        <v>0</v>
      </c>
      <c r="DO329" s="9">
        <v>63123</v>
      </c>
      <c r="DP329">
        <v>5124</v>
      </c>
      <c r="DQ329">
        <f t="shared" si="5"/>
        <v>0</v>
      </c>
    </row>
    <row r="330" spans="1:121" ht="15">
      <c r="A330" s="9">
        <v>5130</v>
      </c>
      <c r="B330" s="9" t="s">
        <v>482</v>
      </c>
      <c r="C330" s="9">
        <v>554</v>
      </c>
      <c r="D330" s="9">
        <v>558</v>
      </c>
      <c r="E330" s="9">
        <v>1112</v>
      </c>
      <c r="F330" s="9">
        <v>556</v>
      </c>
      <c r="G330" s="9">
        <v>4</v>
      </c>
      <c r="H330" s="9">
        <v>0</v>
      </c>
      <c r="I330" s="9">
        <v>560</v>
      </c>
      <c r="J330" s="9">
        <v>8138767.89</v>
      </c>
      <c r="K330" s="9">
        <v>7411817.32</v>
      </c>
      <c r="L330" s="9">
        <v>67598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659352.57</v>
      </c>
      <c r="S330" s="9">
        <v>7773463.35</v>
      </c>
      <c r="T330" s="9">
        <v>43233.87</v>
      </c>
      <c r="U330" s="9">
        <v>0</v>
      </c>
      <c r="V330" s="9">
        <v>0</v>
      </c>
      <c r="W330" s="9">
        <v>7730229.48</v>
      </c>
      <c r="X330" s="9">
        <v>659352.57</v>
      </c>
      <c r="Y330" s="9">
        <v>0</v>
      </c>
      <c r="Z330" s="9">
        <v>7070876.91</v>
      </c>
      <c r="AA330" s="9">
        <v>43233.87</v>
      </c>
      <c r="AB330" s="9">
        <v>43233.87</v>
      </c>
      <c r="AC330" s="9">
        <v>0</v>
      </c>
      <c r="AD330" s="9">
        <v>0</v>
      </c>
      <c r="AE330" s="9">
        <v>0</v>
      </c>
      <c r="AF330" s="9">
        <v>0</v>
      </c>
      <c r="AG330" s="9">
        <v>45279.44</v>
      </c>
      <c r="AH330" s="9">
        <v>0</v>
      </c>
      <c r="AI330" s="9">
        <v>0</v>
      </c>
      <c r="AJ330" s="9">
        <v>0</v>
      </c>
      <c r="AK330" s="9">
        <v>45279.44</v>
      </c>
      <c r="AL330" s="9">
        <v>7116156.350000001</v>
      </c>
      <c r="AM330" s="9">
        <v>0</v>
      </c>
      <c r="AN330" s="9">
        <v>0</v>
      </c>
      <c r="AO330" s="9">
        <v>7116156.350000001</v>
      </c>
      <c r="AP330" s="9">
        <v>7116156.350000001</v>
      </c>
      <c r="AQ330" s="9">
        <v>1000</v>
      </c>
      <c r="AR330" s="9">
        <v>560000</v>
      </c>
      <c r="AS330" s="9">
        <v>560000</v>
      </c>
      <c r="AT330" s="9">
        <v>9498</v>
      </c>
      <c r="AU330" s="9">
        <v>5318880</v>
      </c>
      <c r="AV330" s="9">
        <v>4758880</v>
      </c>
      <c r="AW330" s="9">
        <v>1797276.3500000006</v>
      </c>
      <c r="AX330" s="9">
        <v>2535515</v>
      </c>
      <c r="AY330" s="9">
        <v>1419888441</v>
      </c>
      <c r="AZ330" s="9">
        <v>1930000</v>
      </c>
      <c r="BA330" s="9">
        <v>1080800000</v>
      </c>
      <c r="BB330" s="9">
        <v>0.00051813</v>
      </c>
      <c r="BC330" s="9">
        <v>-339088441</v>
      </c>
      <c r="BD330" s="9">
        <v>0</v>
      </c>
      <c r="BE330" s="9">
        <v>968209</v>
      </c>
      <c r="BF330" s="9">
        <v>542197040</v>
      </c>
      <c r="BG330" s="9">
        <v>0.00877703</v>
      </c>
      <c r="BH330" s="9">
        <v>-877691401</v>
      </c>
      <c r="BI330" s="9">
        <v>-7703523.76</v>
      </c>
      <c r="BJ330" s="9">
        <v>564023</v>
      </c>
      <c r="BK330" s="9">
        <v>315852880</v>
      </c>
      <c r="BL330" s="9">
        <v>0.00569023</v>
      </c>
      <c r="BM330" s="9">
        <v>-1104035561</v>
      </c>
      <c r="BN330" s="9">
        <v>-6282216.27</v>
      </c>
      <c r="BO330" s="9">
        <v>0</v>
      </c>
      <c r="BP330" s="9">
        <v>0</v>
      </c>
      <c r="BQ330" s="9">
        <v>0</v>
      </c>
      <c r="BR330" s="9">
        <v>0</v>
      </c>
      <c r="BS330" s="9">
        <v>0</v>
      </c>
      <c r="BT330" s="9">
        <v>0</v>
      </c>
      <c r="BU330" s="9">
        <v>0</v>
      </c>
      <c r="BV330" s="9">
        <v>61642</v>
      </c>
      <c r="BW330" s="9">
        <v>0</v>
      </c>
      <c r="BX330" s="9">
        <v>-790</v>
      </c>
      <c r="BY330" s="9">
        <v>0</v>
      </c>
      <c r="BZ330" s="9">
        <v>60852</v>
      </c>
      <c r="CA330" s="9">
        <v>0</v>
      </c>
      <c r="CB330" s="9">
        <v>60852</v>
      </c>
      <c r="CC330" s="9">
        <v>0</v>
      </c>
      <c r="CD330" s="9">
        <v>60852</v>
      </c>
      <c r="CE330" s="9">
        <v>560</v>
      </c>
      <c r="CF330" s="9">
        <v>0</v>
      </c>
      <c r="CG330" s="9">
        <v>560</v>
      </c>
      <c r="CH330" s="9">
        <v>7070876.91</v>
      </c>
      <c r="CI330" s="9">
        <v>45279.44</v>
      </c>
      <c r="CJ330" s="9">
        <v>0</v>
      </c>
      <c r="CK330" s="9">
        <v>7116156.350000001</v>
      </c>
      <c r="CL330" s="9">
        <v>12707.42</v>
      </c>
      <c r="CM330" s="9"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9">
        <v>0</v>
      </c>
      <c r="DB330" s="9">
        <v>68491.19</v>
      </c>
      <c r="DC330" s="9">
        <v>0</v>
      </c>
      <c r="DD330" s="9">
        <v>0</v>
      </c>
      <c r="DE330" s="9">
        <v>0</v>
      </c>
      <c r="DF330" s="9">
        <v>68491.19</v>
      </c>
      <c r="DG330" s="9">
        <v>61642.071</v>
      </c>
      <c r="DH330" s="9">
        <v>0</v>
      </c>
      <c r="DI330" s="9">
        <v>61642.071</v>
      </c>
      <c r="DJ330" s="9">
        <v>61642</v>
      </c>
      <c r="DK330" s="9">
        <v>61642</v>
      </c>
      <c r="DL330" s="9">
        <v>0</v>
      </c>
      <c r="DM330" s="9">
        <v>-790</v>
      </c>
      <c r="DN330" s="9">
        <v>0</v>
      </c>
      <c r="DO330" s="9">
        <v>60852</v>
      </c>
      <c r="DP330">
        <v>5130</v>
      </c>
      <c r="DQ330">
        <f t="shared" si="5"/>
        <v>0</v>
      </c>
    </row>
    <row r="331" spans="1:121" ht="15">
      <c r="A331" s="9">
        <v>5138</v>
      </c>
      <c r="B331" s="9" t="s">
        <v>483</v>
      </c>
      <c r="C331" s="9">
        <v>2432</v>
      </c>
      <c r="D331" s="9">
        <v>2456</v>
      </c>
      <c r="E331" s="9">
        <v>4888</v>
      </c>
      <c r="F331" s="9">
        <v>2444</v>
      </c>
      <c r="G331" s="9">
        <v>58</v>
      </c>
      <c r="H331" s="9">
        <v>0</v>
      </c>
      <c r="I331" s="9">
        <v>2502</v>
      </c>
      <c r="J331" s="9">
        <v>25701329.19</v>
      </c>
      <c r="K331" s="9">
        <v>5464853.83</v>
      </c>
      <c r="L331" s="9">
        <v>18419979</v>
      </c>
      <c r="M331" s="9">
        <v>107973</v>
      </c>
      <c r="N331" s="9">
        <v>0</v>
      </c>
      <c r="O331" s="9">
        <v>0</v>
      </c>
      <c r="P331" s="9">
        <v>0</v>
      </c>
      <c r="Q331" s="9">
        <v>0</v>
      </c>
      <c r="R331" s="9">
        <v>1708523.36</v>
      </c>
      <c r="S331" s="9">
        <v>25415523.21</v>
      </c>
      <c r="T331" s="9">
        <v>302279.43</v>
      </c>
      <c r="U331" s="9">
        <v>0</v>
      </c>
      <c r="V331" s="9">
        <v>2803.67</v>
      </c>
      <c r="W331" s="9">
        <v>25110440.11</v>
      </c>
      <c r="X331" s="9">
        <v>1708523.36</v>
      </c>
      <c r="Y331" s="9">
        <v>0</v>
      </c>
      <c r="Z331" s="9">
        <v>23401916.75</v>
      </c>
      <c r="AA331" s="9">
        <v>1336073.12</v>
      </c>
      <c r="AB331" s="9">
        <v>302279.43</v>
      </c>
      <c r="AC331" s="9">
        <v>1033119</v>
      </c>
      <c r="AD331" s="9">
        <v>0</v>
      </c>
      <c r="AE331" s="9">
        <v>0</v>
      </c>
      <c r="AF331" s="9">
        <v>674.69</v>
      </c>
      <c r="AG331" s="9">
        <v>1349040.19</v>
      </c>
      <c r="AH331" s="9">
        <v>0</v>
      </c>
      <c r="AI331" s="9">
        <v>0</v>
      </c>
      <c r="AJ331" s="9">
        <v>0</v>
      </c>
      <c r="AK331" s="9">
        <v>1348365.5</v>
      </c>
      <c r="AL331" s="9">
        <v>24750282.25</v>
      </c>
      <c r="AM331" s="9">
        <v>0</v>
      </c>
      <c r="AN331" s="9">
        <v>0</v>
      </c>
      <c r="AO331" s="9">
        <v>24750282.25</v>
      </c>
      <c r="AP331" s="9">
        <v>24750282.25</v>
      </c>
      <c r="AQ331" s="9">
        <v>1000</v>
      </c>
      <c r="AR331" s="9">
        <v>2502000</v>
      </c>
      <c r="AS331" s="9">
        <v>2502000</v>
      </c>
      <c r="AT331" s="9">
        <v>9498</v>
      </c>
      <c r="AU331" s="9">
        <v>23763996</v>
      </c>
      <c r="AV331" s="9">
        <v>21261996</v>
      </c>
      <c r="AW331" s="9">
        <v>986286.25</v>
      </c>
      <c r="AX331" s="9">
        <v>290271</v>
      </c>
      <c r="AY331" s="9">
        <v>726257307</v>
      </c>
      <c r="AZ331" s="9">
        <v>1930000</v>
      </c>
      <c r="BA331" s="9">
        <v>4828860000</v>
      </c>
      <c r="BB331" s="9">
        <v>0.00051813</v>
      </c>
      <c r="BC331" s="9">
        <v>4102602693</v>
      </c>
      <c r="BD331" s="9">
        <v>2125681.53</v>
      </c>
      <c r="BE331" s="9">
        <v>968209</v>
      </c>
      <c r="BF331" s="9">
        <v>2422458918</v>
      </c>
      <c r="BG331" s="9">
        <v>0.00877703</v>
      </c>
      <c r="BH331" s="9">
        <v>1696201611</v>
      </c>
      <c r="BI331" s="9">
        <v>14887612.43</v>
      </c>
      <c r="BJ331" s="9">
        <v>564023</v>
      </c>
      <c r="BK331" s="9">
        <v>1411185546</v>
      </c>
      <c r="BL331" s="9">
        <v>0.00069891</v>
      </c>
      <c r="BM331" s="9">
        <v>684928239</v>
      </c>
      <c r="BN331" s="9">
        <v>478703.2</v>
      </c>
      <c r="BO331" s="9">
        <v>17491997</v>
      </c>
      <c r="BP331" s="9">
        <v>0</v>
      </c>
      <c r="BQ331" s="9">
        <v>0</v>
      </c>
      <c r="BR331" s="9">
        <v>-224286</v>
      </c>
      <c r="BS331" s="9">
        <v>-33</v>
      </c>
      <c r="BT331" s="9">
        <v>0</v>
      </c>
      <c r="BU331" s="9">
        <v>17267678</v>
      </c>
      <c r="BV331" s="9">
        <v>0</v>
      </c>
      <c r="BW331" s="9">
        <v>0</v>
      </c>
      <c r="BX331" s="9">
        <v>0</v>
      </c>
      <c r="BY331" s="9">
        <v>0</v>
      </c>
      <c r="BZ331" s="9">
        <v>0</v>
      </c>
      <c r="CA331" s="9">
        <v>1</v>
      </c>
      <c r="CB331" s="9">
        <v>17267679</v>
      </c>
      <c r="CC331" s="9">
        <v>0</v>
      </c>
      <c r="CD331" s="9">
        <v>17267679</v>
      </c>
      <c r="CE331" s="9">
        <v>2502</v>
      </c>
      <c r="CF331" s="9">
        <v>0</v>
      </c>
      <c r="CG331" s="9">
        <v>2502</v>
      </c>
      <c r="CH331" s="9">
        <v>23401916.75</v>
      </c>
      <c r="CI331" s="9">
        <v>1348365.5</v>
      </c>
      <c r="CJ331" s="9">
        <v>0</v>
      </c>
      <c r="CK331" s="9">
        <v>24750282.25</v>
      </c>
      <c r="CL331" s="9">
        <v>9892.2</v>
      </c>
      <c r="CM331" s="9"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6991.21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9">
        <v>0</v>
      </c>
      <c r="DA331" s="9">
        <v>18663331.72</v>
      </c>
      <c r="DB331" s="9">
        <v>0</v>
      </c>
      <c r="DC331" s="9">
        <v>0</v>
      </c>
      <c r="DD331" s="9">
        <v>0</v>
      </c>
      <c r="DE331" s="9">
        <v>0</v>
      </c>
      <c r="DF331" s="9">
        <v>18663331.72</v>
      </c>
      <c r="DG331" s="9">
        <v>16796998.548</v>
      </c>
      <c r="DH331" s="9">
        <v>0</v>
      </c>
      <c r="DI331" s="9">
        <v>17491997.16</v>
      </c>
      <c r="DJ331" s="9">
        <v>0</v>
      </c>
      <c r="DK331" s="9">
        <v>0</v>
      </c>
      <c r="DL331" s="9">
        <v>0</v>
      </c>
      <c r="DM331" s="9">
        <v>0</v>
      </c>
      <c r="DN331" s="9">
        <v>0</v>
      </c>
      <c r="DO331" s="9">
        <v>0</v>
      </c>
      <c r="DP331">
        <v>5138</v>
      </c>
      <c r="DQ331">
        <f t="shared" si="5"/>
        <v>0</v>
      </c>
    </row>
    <row r="332" spans="1:121" ht="15">
      <c r="A332" s="9">
        <v>5258</v>
      </c>
      <c r="B332" s="9" t="s">
        <v>484</v>
      </c>
      <c r="C332" s="9">
        <v>288</v>
      </c>
      <c r="D332" s="9">
        <v>282</v>
      </c>
      <c r="E332" s="9">
        <v>570</v>
      </c>
      <c r="F332" s="9">
        <v>285</v>
      </c>
      <c r="G332" s="9">
        <v>11</v>
      </c>
      <c r="H332" s="9">
        <v>0</v>
      </c>
      <c r="I332" s="9">
        <v>296</v>
      </c>
      <c r="J332" s="9">
        <v>3655930.8</v>
      </c>
      <c r="K332" s="9">
        <v>885006.85</v>
      </c>
      <c r="L332" s="9">
        <v>2377246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393677.95</v>
      </c>
      <c r="S332" s="9">
        <v>3495050.61</v>
      </c>
      <c r="T332" s="9">
        <v>100915</v>
      </c>
      <c r="U332" s="9">
        <v>0</v>
      </c>
      <c r="V332" s="9">
        <v>0</v>
      </c>
      <c r="W332" s="9">
        <v>3394135.61</v>
      </c>
      <c r="X332" s="9">
        <v>393677.95</v>
      </c>
      <c r="Y332" s="9">
        <v>0</v>
      </c>
      <c r="Z332" s="9">
        <v>3000457.66</v>
      </c>
      <c r="AA332" s="9">
        <v>2928332.85</v>
      </c>
      <c r="AB332" s="9">
        <v>100915</v>
      </c>
      <c r="AC332" s="9">
        <v>12335</v>
      </c>
      <c r="AD332" s="9">
        <v>0</v>
      </c>
      <c r="AE332" s="9">
        <v>2744533.07</v>
      </c>
      <c r="AF332" s="9">
        <v>70549.78</v>
      </c>
      <c r="AG332" s="9">
        <v>2807779.1</v>
      </c>
      <c r="AH332" s="9">
        <v>0</v>
      </c>
      <c r="AI332" s="9">
        <v>2720137.67</v>
      </c>
      <c r="AJ332" s="9">
        <v>0</v>
      </c>
      <c r="AK332" s="9">
        <v>17091.65</v>
      </c>
      <c r="AL332" s="9">
        <v>3017549.31</v>
      </c>
      <c r="AM332" s="9">
        <v>0</v>
      </c>
      <c r="AN332" s="9">
        <v>0</v>
      </c>
      <c r="AO332" s="9">
        <v>3017549.31</v>
      </c>
      <c r="AP332" s="9">
        <v>3017549.31</v>
      </c>
      <c r="AQ332" s="9">
        <v>1000</v>
      </c>
      <c r="AR332" s="9">
        <v>296000</v>
      </c>
      <c r="AS332" s="9">
        <v>296000</v>
      </c>
      <c r="AT332" s="9">
        <v>9498</v>
      </c>
      <c r="AU332" s="9">
        <v>2811408</v>
      </c>
      <c r="AV332" s="9">
        <v>2515408</v>
      </c>
      <c r="AW332" s="9">
        <v>206141.31000000006</v>
      </c>
      <c r="AX332" s="9">
        <v>396121</v>
      </c>
      <c r="AY332" s="9">
        <v>117251708</v>
      </c>
      <c r="AZ332" s="9">
        <v>2895000</v>
      </c>
      <c r="BA332" s="9">
        <v>856920000</v>
      </c>
      <c r="BB332" s="9">
        <v>0.00034542</v>
      </c>
      <c r="BC332" s="9">
        <v>739668292</v>
      </c>
      <c r="BD332" s="9">
        <v>255496.22</v>
      </c>
      <c r="BE332" s="9">
        <v>1452313</v>
      </c>
      <c r="BF332" s="9">
        <v>429884648</v>
      </c>
      <c r="BG332" s="9">
        <v>0.00585136</v>
      </c>
      <c r="BH332" s="9">
        <v>312632940</v>
      </c>
      <c r="BI332" s="9">
        <v>1829327.88</v>
      </c>
      <c r="BJ332" s="9">
        <v>846034</v>
      </c>
      <c r="BK332" s="9">
        <v>250426064</v>
      </c>
      <c r="BL332" s="9">
        <v>0.00082316</v>
      </c>
      <c r="BM332" s="9">
        <v>133174356</v>
      </c>
      <c r="BN332" s="9">
        <v>109623.8</v>
      </c>
      <c r="BO332" s="9">
        <v>2194448</v>
      </c>
      <c r="BP332" s="9">
        <v>0</v>
      </c>
      <c r="BQ332" s="9">
        <v>0</v>
      </c>
      <c r="BR332" s="9">
        <v>-28138</v>
      </c>
      <c r="BS332" s="9">
        <v>-3</v>
      </c>
      <c r="BT332" s="9">
        <v>0</v>
      </c>
      <c r="BU332" s="9">
        <v>2166307</v>
      </c>
      <c r="BV332" s="9">
        <v>0</v>
      </c>
      <c r="BW332" s="9">
        <v>0</v>
      </c>
      <c r="BX332" s="9">
        <v>0</v>
      </c>
      <c r="BY332" s="9">
        <v>0</v>
      </c>
      <c r="BZ332" s="9">
        <v>0</v>
      </c>
      <c r="CA332" s="9">
        <v>0</v>
      </c>
      <c r="CB332" s="9">
        <v>2166307</v>
      </c>
      <c r="CC332" s="9">
        <v>1</v>
      </c>
      <c r="CD332" s="9">
        <v>2166308</v>
      </c>
      <c r="CE332" s="9">
        <v>296</v>
      </c>
      <c r="CF332" s="9">
        <v>0</v>
      </c>
      <c r="CG332" s="9">
        <v>296</v>
      </c>
      <c r="CH332" s="9">
        <v>3000457.66</v>
      </c>
      <c r="CI332" s="9">
        <v>17091.65</v>
      </c>
      <c r="CJ332" s="9">
        <v>0</v>
      </c>
      <c r="CK332" s="9">
        <v>3017549.31</v>
      </c>
      <c r="CL332" s="9">
        <v>10194.42</v>
      </c>
      <c r="CM332" s="9"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7413.68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9">
        <v>2373548.47</v>
      </c>
      <c r="DB332" s="9">
        <v>0</v>
      </c>
      <c r="DC332" s="9">
        <v>0</v>
      </c>
      <c r="DD332" s="9">
        <v>0</v>
      </c>
      <c r="DE332" s="9">
        <v>0</v>
      </c>
      <c r="DF332" s="9">
        <v>2373548.47</v>
      </c>
      <c r="DG332" s="9">
        <v>2136193.623</v>
      </c>
      <c r="DH332" s="9">
        <v>0</v>
      </c>
      <c r="DI332" s="9">
        <v>2194447.9</v>
      </c>
      <c r="DJ332" s="9">
        <v>0</v>
      </c>
      <c r="DK332" s="9">
        <v>0</v>
      </c>
      <c r="DL332" s="9">
        <v>0</v>
      </c>
      <c r="DM332" s="9">
        <v>0</v>
      </c>
      <c r="DN332" s="9">
        <v>0</v>
      </c>
      <c r="DO332" s="9">
        <v>0</v>
      </c>
      <c r="DP332">
        <v>5258</v>
      </c>
      <c r="DQ332">
        <f t="shared" si="5"/>
        <v>0</v>
      </c>
    </row>
    <row r="333" spans="1:121" ht="15">
      <c r="A333" s="9">
        <v>5264</v>
      </c>
      <c r="B333" s="9" t="s">
        <v>485</v>
      </c>
      <c r="C333" s="9">
        <v>2394</v>
      </c>
      <c r="D333" s="9">
        <v>2356</v>
      </c>
      <c r="E333" s="9">
        <v>4750</v>
      </c>
      <c r="F333" s="9">
        <v>2375</v>
      </c>
      <c r="G333" s="9">
        <v>141</v>
      </c>
      <c r="H333" s="9">
        <v>0</v>
      </c>
      <c r="I333" s="9">
        <v>2516</v>
      </c>
      <c r="J333" s="9">
        <v>27573831.44</v>
      </c>
      <c r="K333" s="9">
        <v>8993559.06</v>
      </c>
      <c r="L333" s="9">
        <v>15421519</v>
      </c>
      <c r="M333" s="9">
        <v>1226</v>
      </c>
      <c r="N333" s="9">
        <v>0</v>
      </c>
      <c r="O333" s="9">
        <v>0</v>
      </c>
      <c r="P333" s="9">
        <v>0</v>
      </c>
      <c r="Q333" s="9">
        <v>0</v>
      </c>
      <c r="R333" s="9">
        <v>3157527.38</v>
      </c>
      <c r="S333" s="9">
        <v>26989949.19</v>
      </c>
      <c r="T333" s="9">
        <v>291406.94</v>
      </c>
      <c r="U333" s="9">
        <v>0</v>
      </c>
      <c r="V333" s="9">
        <v>11355.67</v>
      </c>
      <c r="W333" s="9">
        <v>26687186.58</v>
      </c>
      <c r="X333" s="9">
        <v>3157527.38</v>
      </c>
      <c r="Y333" s="9">
        <v>0</v>
      </c>
      <c r="Z333" s="9">
        <v>23529659.2</v>
      </c>
      <c r="AA333" s="9">
        <v>8021555.77</v>
      </c>
      <c r="AB333" s="9">
        <v>291406.94</v>
      </c>
      <c r="AC333" s="9">
        <v>2880790</v>
      </c>
      <c r="AD333" s="9">
        <v>0</v>
      </c>
      <c r="AE333" s="9">
        <v>4805400</v>
      </c>
      <c r="AF333" s="9">
        <v>43958.83</v>
      </c>
      <c r="AG333" s="9">
        <v>9083293.47</v>
      </c>
      <c r="AH333" s="9">
        <v>0</v>
      </c>
      <c r="AI333" s="9">
        <v>4805400</v>
      </c>
      <c r="AJ333" s="9">
        <v>0</v>
      </c>
      <c r="AK333" s="9">
        <v>4233934.64</v>
      </c>
      <c r="AL333" s="9">
        <v>27763593.84</v>
      </c>
      <c r="AM333" s="9">
        <v>0</v>
      </c>
      <c r="AN333" s="9">
        <v>0</v>
      </c>
      <c r="AO333" s="9">
        <v>27763593.84</v>
      </c>
      <c r="AP333" s="9">
        <v>27763593.84</v>
      </c>
      <c r="AQ333" s="9">
        <v>1000</v>
      </c>
      <c r="AR333" s="9">
        <v>2516000</v>
      </c>
      <c r="AS333" s="9">
        <v>2516000</v>
      </c>
      <c r="AT333" s="9">
        <v>9498</v>
      </c>
      <c r="AU333" s="9">
        <v>23896968</v>
      </c>
      <c r="AV333" s="9">
        <v>21380968</v>
      </c>
      <c r="AW333" s="9">
        <v>3866625.84</v>
      </c>
      <c r="AX333" s="9">
        <v>520283</v>
      </c>
      <c r="AY333" s="9">
        <v>1309032687</v>
      </c>
      <c r="AZ333" s="9">
        <v>1930000</v>
      </c>
      <c r="BA333" s="9">
        <v>4855880000</v>
      </c>
      <c r="BB333" s="9">
        <v>0.00051813</v>
      </c>
      <c r="BC333" s="9">
        <v>3546847313</v>
      </c>
      <c r="BD333" s="9">
        <v>1837728</v>
      </c>
      <c r="BE333" s="9">
        <v>968209</v>
      </c>
      <c r="BF333" s="9">
        <v>2436013844</v>
      </c>
      <c r="BG333" s="9">
        <v>0.00877703</v>
      </c>
      <c r="BH333" s="9">
        <v>1126981157</v>
      </c>
      <c r="BI333" s="9">
        <v>9891547.42</v>
      </c>
      <c r="BJ333" s="9">
        <v>564023</v>
      </c>
      <c r="BK333" s="9">
        <v>1419081868</v>
      </c>
      <c r="BL333" s="9">
        <v>0.00272474</v>
      </c>
      <c r="BM333" s="9">
        <v>110049181</v>
      </c>
      <c r="BN333" s="9">
        <v>299855.41</v>
      </c>
      <c r="BO333" s="9">
        <v>12029131</v>
      </c>
      <c r="BP333" s="9">
        <v>0</v>
      </c>
      <c r="BQ333" s="9">
        <v>0</v>
      </c>
      <c r="BR333" s="9">
        <v>-154240</v>
      </c>
      <c r="BS333" s="9">
        <v>-125</v>
      </c>
      <c r="BT333" s="9">
        <v>0</v>
      </c>
      <c r="BU333" s="9">
        <v>11874766</v>
      </c>
      <c r="BV333" s="9">
        <v>2033425</v>
      </c>
      <c r="BW333" s="9">
        <v>0</v>
      </c>
      <c r="BX333" s="9">
        <v>-26073</v>
      </c>
      <c r="BY333" s="9">
        <v>0</v>
      </c>
      <c r="BZ333" s="9">
        <v>2007352</v>
      </c>
      <c r="CA333" s="9">
        <v>1</v>
      </c>
      <c r="CB333" s="9">
        <v>13882119</v>
      </c>
      <c r="CC333" s="9">
        <v>0</v>
      </c>
      <c r="CD333" s="9">
        <v>13882119</v>
      </c>
      <c r="CE333" s="9">
        <v>2516</v>
      </c>
      <c r="CF333" s="9">
        <v>0</v>
      </c>
      <c r="CG333" s="9">
        <v>2516</v>
      </c>
      <c r="CH333" s="9">
        <v>23529659.2</v>
      </c>
      <c r="CI333" s="9">
        <v>4233934.64</v>
      </c>
      <c r="CJ333" s="9">
        <v>0</v>
      </c>
      <c r="CK333" s="9">
        <v>27763593.84</v>
      </c>
      <c r="CL333" s="9">
        <v>11034.81</v>
      </c>
      <c r="CM333" s="9">
        <v>0</v>
      </c>
      <c r="CN333" s="9">
        <v>0</v>
      </c>
      <c r="CO333" s="9">
        <v>0</v>
      </c>
      <c r="CP333" s="9">
        <v>0</v>
      </c>
      <c r="CQ333" s="9">
        <v>0</v>
      </c>
      <c r="CR333" s="9">
        <v>0</v>
      </c>
      <c r="CS333" s="9">
        <v>4781.05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9">
        <v>0</v>
      </c>
      <c r="DA333" s="9">
        <v>15625062.53</v>
      </c>
      <c r="DB333" s="9">
        <v>0</v>
      </c>
      <c r="DC333" s="9">
        <v>0</v>
      </c>
      <c r="DD333" s="9">
        <v>0</v>
      </c>
      <c r="DE333" s="9">
        <v>0</v>
      </c>
      <c r="DF333" s="9">
        <v>15625062.53</v>
      </c>
      <c r="DG333" s="9">
        <v>14062556.276999999</v>
      </c>
      <c r="DH333" s="9">
        <v>0</v>
      </c>
      <c r="DI333" s="9">
        <v>14062556.276999999</v>
      </c>
      <c r="DJ333" s="9">
        <v>2033425</v>
      </c>
      <c r="DK333" s="9">
        <v>2033425</v>
      </c>
      <c r="DL333" s="9">
        <v>0</v>
      </c>
      <c r="DM333" s="9">
        <v>-26073</v>
      </c>
      <c r="DN333" s="9">
        <v>0</v>
      </c>
      <c r="DO333" s="9">
        <v>2007352</v>
      </c>
      <c r="DP333">
        <v>5264</v>
      </c>
      <c r="DQ333">
        <f t="shared" si="5"/>
        <v>0</v>
      </c>
    </row>
    <row r="334" spans="1:121" ht="15">
      <c r="A334" s="9">
        <v>5271</v>
      </c>
      <c r="B334" s="9" t="s">
        <v>486</v>
      </c>
      <c r="C334" s="9">
        <v>9789</v>
      </c>
      <c r="D334" s="9">
        <v>9781</v>
      </c>
      <c r="E334" s="9">
        <v>19570</v>
      </c>
      <c r="F334" s="9">
        <v>9785</v>
      </c>
      <c r="G334" s="9">
        <v>116</v>
      </c>
      <c r="H334" s="9">
        <v>0</v>
      </c>
      <c r="I334" s="9">
        <v>9901</v>
      </c>
      <c r="J334" s="9">
        <v>115580298.62</v>
      </c>
      <c r="K334" s="9">
        <v>35662499</v>
      </c>
      <c r="L334" s="9">
        <v>69613641</v>
      </c>
      <c r="M334" s="9">
        <v>0</v>
      </c>
      <c r="N334" s="9">
        <v>0</v>
      </c>
      <c r="O334" s="9">
        <v>0</v>
      </c>
      <c r="P334" s="9">
        <v>0</v>
      </c>
      <c r="Q334" s="9">
        <v>967.77</v>
      </c>
      <c r="R334" s="9">
        <v>10303190.85</v>
      </c>
      <c r="S334" s="9">
        <v>112414393.58</v>
      </c>
      <c r="T334" s="9">
        <v>956176</v>
      </c>
      <c r="U334" s="9">
        <v>0</v>
      </c>
      <c r="V334" s="9">
        <v>17014.2</v>
      </c>
      <c r="W334" s="9">
        <v>111441203.38</v>
      </c>
      <c r="X334" s="9">
        <v>10303190.85</v>
      </c>
      <c r="Y334" s="9">
        <v>0</v>
      </c>
      <c r="Z334" s="9">
        <v>101138012.53</v>
      </c>
      <c r="AA334" s="9">
        <v>13690312.95</v>
      </c>
      <c r="AB334" s="9">
        <v>956176</v>
      </c>
      <c r="AC334" s="9">
        <v>3369952</v>
      </c>
      <c r="AD334" s="9">
        <v>0</v>
      </c>
      <c r="AE334" s="9">
        <v>9360101.7</v>
      </c>
      <c r="AF334" s="9">
        <v>4083.25</v>
      </c>
      <c r="AG334" s="9">
        <v>13942357.22</v>
      </c>
      <c r="AH334" s="9">
        <v>1130205.61</v>
      </c>
      <c r="AI334" s="9">
        <v>9357993.46</v>
      </c>
      <c r="AJ334" s="9">
        <v>0</v>
      </c>
      <c r="AK334" s="9">
        <v>5710486.12</v>
      </c>
      <c r="AL334" s="9">
        <v>106848498.65</v>
      </c>
      <c r="AM334" s="9">
        <v>0</v>
      </c>
      <c r="AN334" s="9">
        <v>0</v>
      </c>
      <c r="AO334" s="9">
        <v>106848498.65</v>
      </c>
      <c r="AP334" s="9">
        <v>106848498.65</v>
      </c>
      <c r="AQ334" s="9">
        <v>1000</v>
      </c>
      <c r="AR334" s="9">
        <v>9901000</v>
      </c>
      <c r="AS334" s="9">
        <v>9901000</v>
      </c>
      <c r="AT334" s="9">
        <v>9498</v>
      </c>
      <c r="AU334" s="9">
        <v>94039698</v>
      </c>
      <c r="AV334" s="9">
        <v>84138698</v>
      </c>
      <c r="AW334" s="9">
        <v>12808800.650000006</v>
      </c>
      <c r="AX334" s="9">
        <v>361799</v>
      </c>
      <c r="AY334" s="9">
        <v>3582169605</v>
      </c>
      <c r="AZ334" s="9">
        <v>1930000</v>
      </c>
      <c r="BA334" s="9">
        <v>19108930000</v>
      </c>
      <c r="BB334" s="9">
        <v>0.00051813</v>
      </c>
      <c r="BC334" s="9">
        <v>15526760395</v>
      </c>
      <c r="BD334" s="9">
        <v>8044880.36</v>
      </c>
      <c r="BE334" s="9">
        <v>968209</v>
      </c>
      <c r="BF334" s="9">
        <v>9586237309</v>
      </c>
      <c r="BG334" s="9">
        <v>0.00877703</v>
      </c>
      <c r="BH334" s="9">
        <v>6004067704</v>
      </c>
      <c r="BI334" s="9">
        <v>52697882.36</v>
      </c>
      <c r="BJ334" s="9">
        <v>564023</v>
      </c>
      <c r="BK334" s="9">
        <v>5584391723</v>
      </c>
      <c r="BL334" s="9">
        <v>0.00229368</v>
      </c>
      <c r="BM334" s="9">
        <v>2002222118</v>
      </c>
      <c r="BN334" s="9">
        <v>4592456.83</v>
      </c>
      <c r="BO334" s="9">
        <v>65335220</v>
      </c>
      <c r="BP334" s="9">
        <v>0</v>
      </c>
      <c r="BQ334" s="9">
        <v>0</v>
      </c>
      <c r="BR334" s="9">
        <v>-837740</v>
      </c>
      <c r="BS334" s="9">
        <v>-6510</v>
      </c>
      <c r="BT334" s="9">
        <v>0</v>
      </c>
      <c r="BU334" s="9">
        <v>64490970</v>
      </c>
      <c r="BV334" s="9"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81</v>
      </c>
      <c r="CB334" s="9">
        <v>64491051</v>
      </c>
      <c r="CC334" s="9">
        <v>5</v>
      </c>
      <c r="CD334" s="9">
        <v>64491056</v>
      </c>
      <c r="CE334" s="9">
        <v>9901</v>
      </c>
      <c r="CF334" s="9">
        <v>0</v>
      </c>
      <c r="CG334" s="9">
        <v>9901</v>
      </c>
      <c r="CH334" s="9">
        <v>101138012.53</v>
      </c>
      <c r="CI334" s="9">
        <v>5710486.12</v>
      </c>
      <c r="CJ334" s="9">
        <v>0</v>
      </c>
      <c r="CK334" s="9">
        <v>106848498.65</v>
      </c>
      <c r="CL334" s="9">
        <v>10791.69</v>
      </c>
      <c r="CM334" s="9"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6598.85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9">
        <v>70447465.71</v>
      </c>
      <c r="DB334" s="9">
        <v>0</v>
      </c>
      <c r="DC334" s="9">
        <v>0</v>
      </c>
      <c r="DD334" s="9">
        <v>0</v>
      </c>
      <c r="DE334" s="9">
        <v>0</v>
      </c>
      <c r="DF334" s="9">
        <v>70447465.71</v>
      </c>
      <c r="DG334" s="9">
        <v>63402719.139</v>
      </c>
      <c r="DH334" s="9">
        <v>0</v>
      </c>
      <c r="DI334" s="9">
        <v>65335219.55</v>
      </c>
      <c r="DJ334" s="9">
        <v>0</v>
      </c>
      <c r="DK334" s="9">
        <v>0</v>
      </c>
      <c r="DL334" s="9">
        <v>0</v>
      </c>
      <c r="DM334" s="9">
        <v>0</v>
      </c>
      <c r="DN334" s="9">
        <v>0</v>
      </c>
      <c r="DO334" s="9">
        <v>0</v>
      </c>
      <c r="DP334">
        <v>5271</v>
      </c>
      <c r="DQ334">
        <f t="shared" si="5"/>
        <v>0</v>
      </c>
    </row>
    <row r="335" spans="1:121" ht="15">
      <c r="A335" s="9">
        <v>5278</v>
      </c>
      <c r="B335" s="9" t="s">
        <v>487</v>
      </c>
      <c r="C335" s="9">
        <v>1765</v>
      </c>
      <c r="D335" s="9">
        <v>1752</v>
      </c>
      <c r="E335" s="9">
        <v>3517</v>
      </c>
      <c r="F335" s="9">
        <v>1759</v>
      </c>
      <c r="G335" s="9">
        <v>35</v>
      </c>
      <c r="H335" s="9">
        <v>0</v>
      </c>
      <c r="I335" s="9">
        <v>1794</v>
      </c>
      <c r="J335" s="9">
        <v>18170976.94</v>
      </c>
      <c r="K335" s="9">
        <v>6505479</v>
      </c>
      <c r="L335" s="9">
        <v>10203730</v>
      </c>
      <c r="M335" s="9">
        <v>0</v>
      </c>
      <c r="N335" s="9">
        <v>0</v>
      </c>
      <c r="O335" s="9">
        <v>0</v>
      </c>
      <c r="P335" s="9">
        <v>0</v>
      </c>
      <c r="Q335" s="9">
        <v>241.31</v>
      </c>
      <c r="R335" s="9">
        <v>1461526.63</v>
      </c>
      <c r="S335" s="9">
        <v>18017568.5</v>
      </c>
      <c r="T335" s="9">
        <v>0</v>
      </c>
      <c r="U335" s="9">
        <v>0</v>
      </c>
      <c r="V335" s="9">
        <v>853.93</v>
      </c>
      <c r="W335" s="9">
        <v>18016714.57</v>
      </c>
      <c r="X335" s="9">
        <v>1461526.63</v>
      </c>
      <c r="Y335" s="9">
        <v>0</v>
      </c>
      <c r="Z335" s="9">
        <v>16555187.94</v>
      </c>
      <c r="AA335" s="9">
        <v>1723700.87</v>
      </c>
      <c r="AB335" s="9">
        <v>0</v>
      </c>
      <c r="AC335" s="9">
        <v>1723215</v>
      </c>
      <c r="AD335" s="9">
        <v>0</v>
      </c>
      <c r="AE335" s="9">
        <v>0</v>
      </c>
      <c r="AF335" s="9">
        <v>485.87</v>
      </c>
      <c r="AG335" s="9">
        <v>1787609.87</v>
      </c>
      <c r="AH335" s="9">
        <v>0</v>
      </c>
      <c r="AI335" s="9">
        <v>0</v>
      </c>
      <c r="AJ335" s="9">
        <v>0</v>
      </c>
      <c r="AK335" s="9">
        <v>1787124</v>
      </c>
      <c r="AL335" s="9">
        <v>18342311.939999998</v>
      </c>
      <c r="AM335" s="9">
        <v>0</v>
      </c>
      <c r="AN335" s="9">
        <v>0</v>
      </c>
      <c r="AO335" s="9">
        <v>18342311.939999998</v>
      </c>
      <c r="AP335" s="9">
        <v>18342311.939999998</v>
      </c>
      <c r="AQ335" s="9">
        <v>1000</v>
      </c>
      <c r="AR335" s="9">
        <v>1794000</v>
      </c>
      <c r="AS335" s="9">
        <v>1794000</v>
      </c>
      <c r="AT335" s="9">
        <v>9498</v>
      </c>
      <c r="AU335" s="9">
        <v>17039412</v>
      </c>
      <c r="AV335" s="9">
        <v>15245412</v>
      </c>
      <c r="AW335" s="9">
        <v>1302899.9399999976</v>
      </c>
      <c r="AX335" s="9">
        <v>488560</v>
      </c>
      <c r="AY335" s="9">
        <v>876476729</v>
      </c>
      <c r="AZ335" s="9">
        <v>1930000</v>
      </c>
      <c r="BA335" s="9">
        <v>3462420000</v>
      </c>
      <c r="BB335" s="9">
        <v>0.00051813</v>
      </c>
      <c r="BC335" s="9">
        <v>2585943271</v>
      </c>
      <c r="BD335" s="9">
        <v>1339854.79</v>
      </c>
      <c r="BE335" s="9">
        <v>968209</v>
      </c>
      <c r="BF335" s="9">
        <v>1736966946</v>
      </c>
      <c r="BG335" s="9">
        <v>0.00877703</v>
      </c>
      <c r="BH335" s="9">
        <v>860490217</v>
      </c>
      <c r="BI335" s="9">
        <v>7552548.45</v>
      </c>
      <c r="BJ335" s="9">
        <v>564023</v>
      </c>
      <c r="BK335" s="9">
        <v>1011857262</v>
      </c>
      <c r="BL335" s="9">
        <v>0.00128763</v>
      </c>
      <c r="BM335" s="9">
        <v>135380533</v>
      </c>
      <c r="BN335" s="9">
        <v>174320.04</v>
      </c>
      <c r="BO335" s="9">
        <v>9066723</v>
      </c>
      <c r="BP335" s="9">
        <v>0</v>
      </c>
      <c r="BQ335" s="9">
        <v>0</v>
      </c>
      <c r="BR335" s="9">
        <v>-116255</v>
      </c>
      <c r="BS335" s="9">
        <v>-42</v>
      </c>
      <c r="BT335" s="9">
        <v>0</v>
      </c>
      <c r="BU335" s="9">
        <v>8950426</v>
      </c>
      <c r="BV335" s="9">
        <v>237835</v>
      </c>
      <c r="BW335" s="9">
        <v>0</v>
      </c>
      <c r="BX335" s="9">
        <v>-3050</v>
      </c>
      <c r="BY335" s="9">
        <v>0</v>
      </c>
      <c r="BZ335" s="9">
        <v>234785</v>
      </c>
      <c r="CA335" s="9">
        <v>0</v>
      </c>
      <c r="CB335" s="9">
        <v>9185211</v>
      </c>
      <c r="CC335" s="9">
        <v>0</v>
      </c>
      <c r="CD335" s="9">
        <v>9185211</v>
      </c>
      <c r="CE335" s="9">
        <v>1794</v>
      </c>
      <c r="CF335" s="9">
        <v>0</v>
      </c>
      <c r="CG335" s="9">
        <v>1794</v>
      </c>
      <c r="CH335" s="9">
        <v>16555187.94</v>
      </c>
      <c r="CI335" s="9">
        <v>1787124</v>
      </c>
      <c r="CJ335" s="9">
        <v>0</v>
      </c>
      <c r="CK335" s="9">
        <v>18342311.939999998</v>
      </c>
      <c r="CL335" s="9">
        <v>10224.25</v>
      </c>
      <c r="CM335" s="9">
        <v>0</v>
      </c>
      <c r="CN335" s="9">
        <v>0</v>
      </c>
      <c r="CO335" s="9">
        <v>0</v>
      </c>
      <c r="CP335" s="9">
        <v>0</v>
      </c>
      <c r="CQ335" s="9">
        <v>0</v>
      </c>
      <c r="CR335" s="9">
        <v>0</v>
      </c>
      <c r="CS335" s="9">
        <v>5053.91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9">
        <v>10338398.58</v>
      </c>
      <c r="DB335" s="9">
        <v>0</v>
      </c>
      <c r="DC335" s="9">
        <v>0</v>
      </c>
      <c r="DD335" s="9">
        <v>0</v>
      </c>
      <c r="DE335" s="9">
        <v>0</v>
      </c>
      <c r="DF335" s="9">
        <v>10338398.58</v>
      </c>
      <c r="DG335" s="9">
        <v>9304558.722000001</v>
      </c>
      <c r="DH335" s="9">
        <v>0</v>
      </c>
      <c r="DI335" s="9">
        <v>9304558.722000001</v>
      </c>
      <c r="DJ335" s="9">
        <v>237835</v>
      </c>
      <c r="DK335" s="9">
        <v>237835</v>
      </c>
      <c r="DL335" s="9">
        <v>0</v>
      </c>
      <c r="DM335" s="9">
        <v>-3050</v>
      </c>
      <c r="DN335" s="9">
        <v>0</v>
      </c>
      <c r="DO335" s="9">
        <v>234785</v>
      </c>
      <c r="DP335">
        <v>5278</v>
      </c>
      <c r="DQ335">
        <f t="shared" si="5"/>
        <v>0</v>
      </c>
    </row>
    <row r="336" spans="1:121" ht="15">
      <c r="A336" s="9">
        <v>5306</v>
      </c>
      <c r="B336" s="9" t="s">
        <v>488</v>
      </c>
      <c r="C336" s="9">
        <v>617</v>
      </c>
      <c r="D336" s="9">
        <v>620</v>
      </c>
      <c r="E336" s="9">
        <v>1237</v>
      </c>
      <c r="F336" s="9">
        <v>619</v>
      </c>
      <c r="G336" s="9">
        <v>8</v>
      </c>
      <c r="H336" s="9">
        <v>0</v>
      </c>
      <c r="I336" s="9">
        <v>627</v>
      </c>
      <c r="J336" s="9">
        <v>7962494.25</v>
      </c>
      <c r="K336" s="9">
        <v>4382929.21</v>
      </c>
      <c r="L336" s="9">
        <v>2479891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1099674.04</v>
      </c>
      <c r="S336" s="9">
        <v>7404521.2</v>
      </c>
      <c r="T336" s="9">
        <v>86924.3</v>
      </c>
      <c r="U336" s="9">
        <v>0</v>
      </c>
      <c r="V336" s="9">
        <v>0</v>
      </c>
      <c r="W336" s="9">
        <v>7317596.9</v>
      </c>
      <c r="X336" s="9">
        <v>1099674.04</v>
      </c>
      <c r="Y336" s="9">
        <v>0</v>
      </c>
      <c r="Z336" s="9">
        <v>6217922.86</v>
      </c>
      <c r="AA336" s="9">
        <v>87240.23</v>
      </c>
      <c r="AB336" s="9">
        <v>86924.3</v>
      </c>
      <c r="AC336" s="9">
        <v>0</v>
      </c>
      <c r="AD336" s="9">
        <v>0</v>
      </c>
      <c r="AE336" s="9">
        <v>0</v>
      </c>
      <c r="AF336" s="9">
        <v>315.93</v>
      </c>
      <c r="AG336" s="9">
        <v>391438.75</v>
      </c>
      <c r="AH336" s="9">
        <v>13860.98</v>
      </c>
      <c r="AI336" s="9">
        <v>0</v>
      </c>
      <c r="AJ336" s="9">
        <v>0</v>
      </c>
      <c r="AK336" s="9">
        <v>404983.8</v>
      </c>
      <c r="AL336" s="9">
        <v>6622906.66</v>
      </c>
      <c r="AM336" s="9">
        <v>0</v>
      </c>
      <c r="AN336" s="9">
        <v>0</v>
      </c>
      <c r="AO336" s="9">
        <v>6622906.66</v>
      </c>
      <c r="AP336" s="9">
        <v>6622906.66</v>
      </c>
      <c r="AQ336" s="9">
        <v>1000</v>
      </c>
      <c r="AR336" s="9">
        <v>627000</v>
      </c>
      <c r="AS336" s="9">
        <v>627000</v>
      </c>
      <c r="AT336" s="9">
        <v>9498</v>
      </c>
      <c r="AU336" s="9">
        <v>5955246</v>
      </c>
      <c r="AV336" s="9">
        <v>5328246</v>
      </c>
      <c r="AW336" s="9">
        <v>667660.6600000001</v>
      </c>
      <c r="AX336" s="9">
        <v>651871</v>
      </c>
      <c r="AY336" s="9">
        <v>408722931</v>
      </c>
      <c r="AZ336" s="9">
        <v>1930000</v>
      </c>
      <c r="BA336" s="9">
        <v>1210110000</v>
      </c>
      <c r="BB336" s="9">
        <v>0.00051813</v>
      </c>
      <c r="BC336" s="9">
        <v>801387069</v>
      </c>
      <c r="BD336" s="9">
        <v>415222.68</v>
      </c>
      <c r="BE336" s="9">
        <v>968209</v>
      </c>
      <c r="BF336" s="9">
        <v>607067043</v>
      </c>
      <c r="BG336" s="9">
        <v>0.00877703</v>
      </c>
      <c r="BH336" s="9">
        <v>198344112</v>
      </c>
      <c r="BI336" s="9">
        <v>1740872.22</v>
      </c>
      <c r="BJ336" s="9">
        <v>564023</v>
      </c>
      <c r="BK336" s="9">
        <v>353642421</v>
      </c>
      <c r="BL336" s="9">
        <v>0.00188795</v>
      </c>
      <c r="BM336" s="9">
        <v>-55080510</v>
      </c>
      <c r="BN336" s="9">
        <v>-103989.25</v>
      </c>
      <c r="BO336" s="9">
        <v>2052106</v>
      </c>
      <c r="BP336" s="9">
        <v>0</v>
      </c>
      <c r="BQ336" s="9">
        <v>0</v>
      </c>
      <c r="BR336" s="9">
        <v>-26312</v>
      </c>
      <c r="BS336" s="9">
        <v>-20</v>
      </c>
      <c r="BT336" s="9">
        <v>0</v>
      </c>
      <c r="BU336" s="9">
        <v>2025774</v>
      </c>
      <c r="BV336" s="9">
        <v>148453</v>
      </c>
      <c r="BW336" s="9">
        <v>0</v>
      </c>
      <c r="BX336" s="9">
        <v>-1903</v>
      </c>
      <c r="BY336" s="9">
        <v>0</v>
      </c>
      <c r="BZ336" s="9">
        <v>146550</v>
      </c>
      <c r="CA336" s="9">
        <v>1</v>
      </c>
      <c r="CB336" s="9">
        <v>2172325</v>
      </c>
      <c r="CC336" s="9">
        <v>0</v>
      </c>
      <c r="CD336" s="9">
        <v>2172325</v>
      </c>
      <c r="CE336" s="9">
        <v>627</v>
      </c>
      <c r="CF336" s="9">
        <v>0</v>
      </c>
      <c r="CG336" s="9">
        <v>627</v>
      </c>
      <c r="CH336" s="9">
        <v>6217922.86</v>
      </c>
      <c r="CI336" s="9">
        <v>404983.8</v>
      </c>
      <c r="CJ336" s="9">
        <v>0</v>
      </c>
      <c r="CK336" s="9">
        <v>6622906.66</v>
      </c>
      <c r="CL336" s="9">
        <v>10562.85</v>
      </c>
      <c r="CM336" s="9">
        <v>0</v>
      </c>
      <c r="CN336" s="9">
        <v>0</v>
      </c>
      <c r="CO336" s="9">
        <v>0</v>
      </c>
      <c r="CP336" s="9">
        <v>0</v>
      </c>
      <c r="CQ336" s="9">
        <v>0</v>
      </c>
      <c r="CR336" s="9">
        <v>0</v>
      </c>
      <c r="CS336" s="9">
        <v>3272.9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  <c r="DA336" s="9">
        <v>2445064.86</v>
      </c>
      <c r="DB336" s="9">
        <v>0</v>
      </c>
      <c r="DC336" s="9">
        <v>0</v>
      </c>
      <c r="DD336" s="9">
        <v>0</v>
      </c>
      <c r="DE336" s="9">
        <v>0</v>
      </c>
      <c r="DF336" s="9">
        <v>2445064.86</v>
      </c>
      <c r="DG336" s="9">
        <v>2200558.374</v>
      </c>
      <c r="DH336" s="9">
        <v>0</v>
      </c>
      <c r="DI336" s="9">
        <v>2200558.374</v>
      </c>
      <c r="DJ336" s="9">
        <v>148453</v>
      </c>
      <c r="DK336" s="9">
        <v>148453</v>
      </c>
      <c r="DL336" s="9">
        <v>0</v>
      </c>
      <c r="DM336" s="9">
        <v>-1903</v>
      </c>
      <c r="DN336" s="9">
        <v>0</v>
      </c>
      <c r="DO336" s="9">
        <v>146550</v>
      </c>
      <c r="DP336">
        <v>5306</v>
      </c>
      <c r="DQ336">
        <f t="shared" si="5"/>
        <v>0</v>
      </c>
    </row>
    <row r="337" spans="1:121" ht="15">
      <c r="A337" s="9">
        <v>5348</v>
      </c>
      <c r="B337" s="9" t="s">
        <v>489</v>
      </c>
      <c r="C337" s="9">
        <v>780</v>
      </c>
      <c r="D337" s="9">
        <v>779</v>
      </c>
      <c r="E337" s="9">
        <v>1559</v>
      </c>
      <c r="F337" s="9">
        <v>780</v>
      </c>
      <c r="G337" s="9">
        <v>16</v>
      </c>
      <c r="H337" s="9">
        <v>0</v>
      </c>
      <c r="I337" s="9">
        <v>796</v>
      </c>
      <c r="J337" s="9">
        <v>8677992.15</v>
      </c>
      <c r="K337" s="9">
        <v>2370173.72</v>
      </c>
      <c r="L337" s="9">
        <v>5584413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723405.43</v>
      </c>
      <c r="S337" s="9">
        <v>8462500.36</v>
      </c>
      <c r="T337" s="9">
        <v>0</v>
      </c>
      <c r="U337" s="9">
        <v>0</v>
      </c>
      <c r="V337" s="9">
        <v>471.92</v>
      </c>
      <c r="W337" s="9">
        <v>8462028.44</v>
      </c>
      <c r="X337" s="9">
        <v>723405.43</v>
      </c>
      <c r="Y337" s="9">
        <v>0</v>
      </c>
      <c r="Z337" s="9">
        <v>7738623.01</v>
      </c>
      <c r="AA337" s="9">
        <v>683451.11</v>
      </c>
      <c r="AB337" s="9">
        <v>0</v>
      </c>
      <c r="AC337" s="9">
        <v>683101</v>
      </c>
      <c r="AD337" s="9">
        <v>0</v>
      </c>
      <c r="AE337" s="9">
        <v>0</v>
      </c>
      <c r="AF337" s="9">
        <v>350.11</v>
      </c>
      <c r="AG337" s="9">
        <v>692757.46</v>
      </c>
      <c r="AH337" s="9">
        <v>0</v>
      </c>
      <c r="AI337" s="9">
        <v>0</v>
      </c>
      <c r="AJ337" s="9">
        <v>0</v>
      </c>
      <c r="AK337" s="9">
        <v>692407.35</v>
      </c>
      <c r="AL337" s="9">
        <v>8431030.36</v>
      </c>
      <c r="AM337" s="9">
        <v>0</v>
      </c>
      <c r="AN337" s="9">
        <v>0</v>
      </c>
      <c r="AO337" s="9">
        <v>8431030.36</v>
      </c>
      <c r="AP337" s="9">
        <v>8431030.36</v>
      </c>
      <c r="AQ337" s="9">
        <v>1000</v>
      </c>
      <c r="AR337" s="9">
        <v>796000</v>
      </c>
      <c r="AS337" s="9">
        <v>796000</v>
      </c>
      <c r="AT337" s="9">
        <v>9498</v>
      </c>
      <c r="AU337" s="9">
        <v>7560408</v>
      </c>
      <c r="AV337" s="9">
        <v>6764408</v>
      </c>
      <c r="AW337" s="9">
        <v>870622.3599999994</v>
      </c>
      <c r="AX337" s="9">
        <v>365870</v>
      </c>
      <c r="AY337" s="9">
        <v>291232640</v>
      </c>
      <c r="AZ337" s="9">
        <v>1930000</v>
      </c>
      <c r="BA337" s="9">
        <v>1536280000</v>
      </c>
      <c r="BB337" s="9">
        <v>0.00051813</v>
      </c>
      <c r="BC337" s="9">
        <v>1245047360</v>
      </c>
      <c r="BD337" s="9">
        <v>645096.39</v>
      </c>
      <c r="BE337" s="9">
        <v>968209</v>
      </c>
      <c r="BF337" s="9">
        <v>770694364</v>
      </c>
      <c r="BG337" s="9">
        <v>0.00877703</v>
      </c>
      <c r="BH337" s="9">
        <v>479461724</v>
      </c>
      <c r="BI337" s="9">
        <v>4208249.94</v>
      </c>
      <c r="BJ337" s="9">
        <v>564023</v>
      </c>
      <c r="BK337" s="9">
        <v>448962308</v>
      </c>
      <c r="BL337" s="9">
        <v>0.00193919</v>
      </c>
      <c r="BM337" s="9">
        <v>157729668</v>
      </c>
      <c r="BN337" s="9">
        <v>305867.79</v>
      </c>
      <c r="BO337" s="9">
        <v>5159214</v>
      </c>
      <c r="BP337" s="9">
        <v>0</v>
      </c>
      <c r="BQ337" s="9">
        <v>0</v>
      </c>
      <c r="BR337" s="9">
        <v>-66152</v>
      </c>
      <c r="BS337" s="9">
        <v>-13</v>
      </c>
      <c r="BT337" s="9">
        <v>0</v>
      </c>
      <c r="BU337" s="9">
        <v>5093049</v>
      </c>
      <c r="BV337" s="9">
        <v>0</v>
      </c>
      <c r="BW337" s="9">
        <v>0</v>
      </c>
      <c r="BX337" s="9">
        <v>0</v>
      </c>
      <c r="BY337" s="9">
        <v>0</v>
      </c>
      <c r="BZ337" s="9">
        <v>0</v>
      </c>
      <c r="CA337" s="9">
        <v>0</v>
      </c>
      <c r="CB337" s="9">
        <v>5093049</v>
      </c>
      <c r="CC337" s="9">
        <v>0</v>
      </c>
      <c r="CD337" s="9">
        <v>5093049</v>
      </c>
      <c r="CE337" s="9">
        <v>796</v>
      </c>
      <c r="CF337" s="9">
        <v>0</v>
      </c>
      <c r="CG337" s="9">
        <v>796</v>
      </c>
      <c r="CH337" s="9">
        <v>7738623.01</v>
      </c>
      <c r="CI337" s="9">
        <v>692407.35</v>
      </c>
      <c r="CJ337" s="9">
        <v>0</v>
      </c>
      <c r="CK337" s="9">
        <v>8431030.36</v>
      </c>
      <c r="CL337" s="9">
        <v>10591.75</v>
      </c>
      <c r="CM337" s="9">
        <v>0</v>
      </c>
      <c r="CN337" s="9">
        <v>0</v>
      </c>
      <c r="CO337" s="9">
        <v>0</v>
      </c>
      <c r="CP337" s="9">
        <v>0</v>
      </c>
      <c r="CQ337" s="9">
        <v>0</v>
      </c>
      <c r="CR337" s="9">
        <v>0</v>
      </c>
      <c r="CS337" s="9">
        <v>6481.42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9">
        <v>5658170.59</v>
      </c>
      <c r="DB337" s="9">
        <v>0</v>
      </c>
      <c r="DC337" s="9">
        <v>0</v>
      </c>
      <c r="DD337" s="9">
        <v>0</v>
      </c>
      <c r="DE337" s="9">
        <v>0</v>
      </c>
      <c r="DF337" s="9">
        <v>5658170.59</v>
      </c>
      <c r="DG337" s="9">
        <v>5092353.531</v>
      </c>
      <c r="DH337" s="9">
        <v>0</v>
      </c>
      <c r="DI337" s="9">
        <v>5159214.12</v>
      </c>
      <c r="DJ337" s="9">
        <v>0</v>
      </c>
      <c r="DK337" s="9">
        <v>0</v>
      </c>
      <c r="DL337" s="9">
        <v>0</v>
      </c>
      <c r="DM337" s="9">
        <v>0</v>
      </c>
      <c r="DN337" s="9">
        <v>0</v>
      </c>
      <c r="DO337" s="9">
        <v>0</v>
      </c>
      <c r="DP337">
        <v>5348</v>
      </c>
      <c r="DQ337">
        <f t="shared" si="5"/>
        <v>0</v>
      </c>
    </row>
    <row r="338" spans="1:121" ht="15">
      <c r="A338" s="9">
        <v>5355</v>
      </c>
      <c r="B338" s="9" t="s">
        <v>490</v>
      </c>
      <c r="C338" s="9">
        <v>1614.85</v>
      </c>
      <c r="D338" s="9">
        <v>1628.85</v>
      </c>
      <c r="E338" s="9">
        <v>3243.7</v>
      </c>
      <c r="F338" s="9">
        <v>1622</v>
      </c>
      <c r="G338" s="9">
        <v>27</v>
      </c>
      <c r="H338" s="9">
        <v>0</v>
      </c>
      <c r="I338" s="9">
        <v>1649</v>
      </c>
      <c r="J338" s="9">
        <v>23358325.34</v>
      </c>
      <c r="K338" s="9">
        <v>15308203</v>
      </c>
      <c r="L338" s="9">
        <v>2473199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5576923.34</v>
      </c>
      <c r="S338" s="9">
        <v>22816306.64</v>
      </c>
      <c r="T338" s="9">
        <v>0</v>
      </c>
      <c r="U338" s="9">
        <v>0</v>
      </c>
      <c r="V338" s="9">
        <v>6731.58</v>
      </c>
      <c r="W338" s="9">
        <v>22809575.06</v>
      </c>
      <c r="X338" s="9">
        <v>5576923.34</v>
      </c>
      <c r="Y338" s="9">
        <v>0</v>
      </c>
      <c r="Z338" s="9">
        <v>17232651.72</v>
      </c>
      <c r="AA338" s="9">
        <v>1753856.13</v>
      </c>
      <c r="AB338" s="9">
        <v>0</v>
      </c>
      <c r="AC338" s="9">
        <v>1753818</v>
      </c>
      <c r="AD338" s="9">
        <v>0</v>
      </c>
      <c r="AE338" s="9">
        <v>0</v>
      </c>
      <c r="AF338" s="9">
        <v>38.13</v>
      </c>
      <c r="AG338" s="9">
        <v>1729194.85</v>
      </c>
      <c r="AH338" s="9">
        <v>0</v>
      </c>
      <c r="AI338" s="9">
        <v>0</v>
      </c>
      <c r="AJ338" s="9">
        <v>0</v>
      </c>
      <c r="AK338" s="9">
        <v>1729156.72</v>
      </c>
      <c r="AL338" s="9">
        <v>18961808.439999998</v>
      </c>
      <c r="AM338" s="9">
        <v>0</v>
      </c>
      <c r="AN338" s="9">
        <v>0</v>
      </c>
      <c r="AO338" s="9">
        <v>18961808.439999998</v>
      </c>
      <c r="AP338" s="9">
        <v>18961808.439999998</v>
      </c>
      <c r="AQ338" s="9">
        <v>1000</v>
      </c>
      <c r="AR338" s="9">
        <v>1649000</v>
      </c>
      <c r="AS338" s="9">
        <v>1649000</v>
      </c>
      <c r="AT338" s="9">
        <v>9498</v>
      </c>
      <c r="AU338" s="9">
        <v>15662202</v>
      </c>
      <c r="AV338" s="9">
        <v>14013202</v>
      </c>
      <c r="AW338" s="9">
        <v>3299606.4399999976</v>
      </c>
      <c r="AX338" s="9">
        <v>842516</v>
      </c>
      <c r="AY338" s="9">
        <v>1389308723</v>
      </c>
      <c r="AZ338" s="9">
        <v>1930000</v>
      </c>
      <c r="BA338" s="9">
        <v>3182570000</v>
      </c>
      <c r="BB338" s="9">
        <v>0.00051813</v>
      </c>
      <c r="BC338" s="9">
        <v>1793261277</v>
      </c>
      <c r="BD338" s="9">
        <v>929142.47</v>
      </c>
      <c r="BE338" s="9">
        <v>968209</v>
      </c>
      <c r="BF338" s="9">
        <v>1596576641</v>
      </c>
      <c r="BG338" s="9">
        <v>0.00877703</v>
      </c>
      <c r="BH338" s="9">
        <v>207267918</v>
      </c>
      <c r="BI338" s="9">
        <v>1819196.73</v>
      </c>
      <c r="BJ338" s="9">
        <v>564023</v>
      </c>
      <c r="BK338" s="9">
        <v>930073927</v>
      </c>
      <c r="BL338" s="9">
        <v>0.00354768</v>
      </c>
      <c r="BM338" s="9">
        <v>-459234796</v>
      </c>
      <c r="BN338" s="9">
        <v>-1629218.1</v>
      </c>
      <c r="BO338" s="9">
        <v>1119121</v>
      </c>
      <c r="BP338" s="9">
        <v>0</v>
      </c>
      <c r="BQ338" s="9">
        <v>0</v>
      </c>
      <c r="BR338" s="9">
        <v>-14350</v>
      </c>
      <c r="BS338" s="9">
        <v>-72</v>
      </c>
      <c r="BT338" s="9">
        <v>0</v>
      </c>
      <c r="BU338" s="9">
        <v>1104699</v>
      </c>
      <c r="BV338" s="9">
        <v>2559134</v>
      </c>
      <c r="BW338" s="9">
        <v>0</v>
      </c>
      <c r="BX338" s="9">
        <v>-32814</v>
      </c>
      <c r="BY338" s="9">
        <v>0</v>
      </c>
      <c r="BZ338" s="9">
        <v>2526320</v>
      </c>
      <c r="CA338" s="9">
        <v>1</v>
      </c>
      <c r="CB338" s="9">
        <v>3631020</v>
      </c>
      <c r="CC338" s="9">
        <v>1</v>
      </c>
      <c r="CD338" s="9">
        <v>3631021</v>
      </c>
      <c r="CE338" s="9">
        <v>1649</v>
      </c>
      <c r="CF338" s="9">
        <v>149.25</v>
      </c>
      <c r="CG338" s="9">
        <v>1798.25</v>
      </c>
      <c r="CH338" s="9">
        <v>17232651.72</v>
      </c>
      <c r="CI338" s="9">
        <v>1729156.72</v>
      </c>
      <c r="CJ338" s="9">
        <v>1566067</v>
      </c>
      <c r="CK338" s="9">
        <v>20527875.439999998</v>
      </c>
      <c r="CL338" s="9">
        <v>11415.47</v>
      </c>
      <c r="CM338" s="9">
        <v>1703759</v>
      </c>
      <c r="CN338" s="9">
        <v>1703759</v>
      </c>
      <c r="CO338" s="9">
        <v>0</v>
      </c>
      <c r="CP338" s="9">
        <v>-21846</v>
      </c>
      <c r="CQ338" s="9">
        <v>0</v>
      </c>
      <c r="CR338" s="9">
        <v>1681913</v>
      </c>
      <c r="CS338" s="9">
        <v>678.67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9">
        <v>0</v>
      </c>
      <c r="DA338" s="9">
        <v>2501355.3</v>
      </c>
      <c r="DB338" s="9">
        <v>0</v>
      </c>
      <c r="DC338" s="9">
        <v>1585594.41</v>
      </c>
      <c r="DD338" s="9">
        <v>0</v>
      </c>
      <c r="DE338" s="9">
        <v>0</v>
      </c>
      <c r="DF338" s="9">
        <v>4086949.71</v>
      </c>
      <c r="DG338" s="9">
        <v>3678254.739</v>
      </c>
      <c r="DH338" s="9">
        <v>1703758.9</v>
      </c>
      <c r="DI338" s="9">
        <v>3678254.739</v>
      </c>
      <c r="DJ338" s="9">
        <v>855375</v>
      </c>
      <c r="DK338" s="9">
        <v>855375</v>
      </c>
      <c r="DL338" s="9">
        <v>0</v>
      </c>
      <c r="DM338" s="9">
        <v>-10968</v>
      </c>
      <c r="DN338" s="9">
        <v>0</v>
      </c>
      <c r="DO338" s="9">
        <v>844407</v>
      </c>
      <c r="DP338">
        <v>5355</v>
      </c>
      <c r="DQ338">
        <f t="shared" si="5"/>
        <v>0</v>
      </c>
    </row>
    <row r="339" spans="1:121" ht="15">
      <c r="A339" s="9">
        <v>5362</v>
      </c>
      <c r="B339" s="9" t="s">
        <v>491</v>
      </c>
      <c r="C339" s="9">
        <v>352</v>
      </c>
      <c r="D339" s="9">
        <v>355</v>
      </c>
      <c r="E339" s="9">
        <v>707</v>
      </c>
      <c r="F339" s="9">
        <v>354</v>
      </c>
      <c r="G339" s="9">
        <v>0</v>
      </c>
      <c r="H339" s="9">
        <v>0</v>
      </c>
      <c r="I339" s="9">
        <v>354</v>
      </c>
      <c r="J339" s="9">
        <v>4257913.34</v>
      </c>
      <c r="K339" s="9">
        <v>893880.84</v>
      </c>
      <c r="L339" s="9">
        <v>2661554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702478.5</v>
      </c>
      <c r="S339" s="9">
        <v>4025288.85</v>
      </c>
      <c r="T339" s="9">
        <v>0</v>
      </c>
      <c r="U339" s="9">
        <v>0</v>
      </c>
      <c r="V339" s="9">
        <v>0</v>
      </c>
      <c r="W339" s="9">
        <v>4025288.85</v>
      </c>
      <c r="X339" s="9">
        <v>702478.5</v>
      </c>
      <c r="Y339" s="9">
        <v>0</v>
      </c>
      <c r="Z339" s="9">
        <v>3322810.35</v>
      </c>
      <c r="AA339" s="9">
        <v>443589.23</v>
      </c>
      <c r="AB339" s="9">
        <v>0</v>
      </c>
      <c r="AC339" s="9">
        <v>443037</v>
      </c>
      <c r="AD339" s="9">
        <v>0</v>
      </c>
      <c r="AE339" s="9">
        <v>0</v>
      </c>
      <c r="AF339" s="9">
        <v>552.23</v>
      </c>
      <c r="AG339" s="9">
        <v>443037.5</v>
      </c>
      <c r="AH339" s="9">
        <v>0</v>
      </c>
      <c r="AI339" s="9">
        <v>0</v>
      </c>
      <c r="AJ339" s="9">
        <v>0</v>
      </c>
      <c r="AK339" s="9">
        <v>442485.27</v>
      </c>
      <c r="AL339" s="9">
        <v>3765295.62</v>
      </c>
      <c r="AM339" s="9">
        <v>0</v>
      </c>
      <c r="AN339" s="9">
        <v>0</v>
      </c>
      <c r="AO339" s="9">
        <v>3765295.62</v>
      </c>
      <c r="AP339" s="9">
        <v>3765295.62</v>
      </c>
      <c r="AQ339" s="9">
        <v>1000</v>
      </c>
      <c r="AR339" s="9">
        <v>354000</v>
      </c>
      <c r="AS339" s="9">
        <v>354000</v>
      </c>
      <c r="AT339" s="9">
        <v>9498</v>
      </c>
      <c r="AU339" s="9">
        <v>3362292</v>
      </c>
      <c r="AV339" s="9">
        <v>3008292</v>
      </c>
      <c r="AW339" s="9">
        <v>403003.6200000001</v>
      </c>
      <c r="AX339" s="9">
        <v>352707</v>
      </c>
      <c r="AY339" s="9">
        <v>124858215</v>
      </c>
      <c r="AZ339" s="9">
        <v>1930000</v>
      </c>
      <c r="BA339" s="9">
        <v>683220000</v>
      </c>
      <c r="BB339" s="9">
        <v>0.00051813</v>
      </c>
      <c r="BC339" s="9">
        <v>558361785</v>
      </c>
      <c r="BD339" s="9">
        <v>289303.99</v>
      </c>
      <c r="BE339" s="9">
        <v>968209</v>
      </c>
      <c r="BF339" s="9">
        <v>342745986</v>
      </c>
      <c r="BG339" s="9">
        <v>0.00877703</v>
      </c>
      <c r="BH339" s="9">
        <v>217887771</v>
      </c>
      <c r="BI339" s="9">
        <v>1912407.5</v>
      </c>
      <c r="BJ339" s="9">
        <v>564023</v>
      </c>
      <c r="BK339" s="9">
        <v>199664142</v>
      </c>
      <c r="BL339" s="9">
        <v>0.00201841</v>
      </c>
      <c r="BM339" s="9">
        <v>74805927</v>
      </c>
      <c r="BN339" s="9">
        <v>150989.03</v>
      </c>
      <c r="BO339" s="9">
        <v>2352701</v>
      </c>
      <c r="BP339" s="9">
        <v>0</v>
      </c>
      <c r="BQ339" s="9">
        <v>0</v>
      </c>
      <c r="BR339" s="9">
        <v>-30167</v>
      </c>
      <c r="BS339" s="9">
        <v>-6</v>
      </c>
      <c r="BT339" s="9">
        <v>0</v>
      </c>
      <c r="BU339" s="9">
        <v>2322528</v>
      </c>
      <c r="BV339" s="9">
        <v>74337</v>
      </c>
      <c r="BW339" s="9">
        <v>0</v>
      </c>
      <c r="BX339" s="9">
        <v>-953</v>
      </c>
      <c r="BY339" s="9">
        <v>0</v>
      </c>
      <c r="BZ339" s="9">
        <v>73384</v>
      </c>
      <c r="CA339" s="9">
        <v>0</v>
      </c>
      <c r="CB339" s="9">
        <v>2395912</v>
      </c>
      <c r="CC339" s="9">
        <v>0</v>
      </c>
      <c r="CD339" s="9">
        <v>2395912</v>
      </c>
      <c r="CE339" s="9">
        <v>354</v>
      </c>
      <c r="CF339" s="9">
        <v>0</v>
      </c>
      <c r="CG339" s="9">
        <v>354</v>
      </c>
      <c r="CH339" s="9">
        <v>3322810.35</v>
      </c>
      <c r="CI339" s="9">
        <v>442485.27</v>
      </c>
      <c r="CJ339" s="9">
        <v>0</v>
      </c>
      <c r="CK339" s="9">
        <v>3765295.62</v>
      </c>
      <c r="CL339" s="9">
        <v>10636.43</v>
      </c>
      <c r="CM339" s="9">
        <v>0</v>
      </c>
      <c r="CN339" s="9">
        <v>0</v>
      </c>
      <c r="CO339" s="9">
        <v>0</v>
      </c>
      <c r="CP339" s="9">
        <v>0</v>
      </c>
      <c r="CQ339" s="9">
        <v>0</v>
      </c>
      <c r="CR339" s="9">
        <v>0</v>
      </c>
      <c r="CS339" s="9">
        <v>6646.05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  <c r="DA339" s="9">
        <v>2696708.64</v>
      </c>
      <c r="DB339" s="9">
        <v>0</v>
      </c>
      <c r="DC339" s="9">
        <v>0</v>
      </c>
      <c r="DD339" s="9">
        <v>0</v>
      </c>
      <c r="DE339" s="9">
        <v>0</v>
      </c>
      <c r="DF339" s="9">
        <v>2696708.64</v>
      </c>
      <c r="DG339" s="9">
        <v>2427037.776</v>
      </c>
      <c r="DH339" s="9">
        <v>0</v>
      </c>
      <c r="DI339" s="9">
        <v>2427037.776</v>
      </c>
      <c r="DJ339" s="9">
        <v>74337</v>
      </c>
      <c r="DK339" s="9">
        <v>74337</v>
      </c>
      <c r="DL339" s="9">
        <v>0</v>
      </c>
      <c r="DM339" s="9">
        <v>-953</v>
      </c>
      <c r="DN339" s="9">
        <v>0</v>
      </c>
      <c r="DO339" s="9">
        <v>73384</v>
      </c>
      <c r="DP339">
        <v>5362</v>
      </c>
      <c r="DQ339">
        <f t="shared" si="5"/>
        <v>0</v>
      </c>
    </row>
    <row r="340" spans="1:121" ht="15">
      <c r="A340" s="9">
        <v>5369</v>
      </c>
      <c r="B340" s="9" t="s">
        <v>492</v>
      </c>
      <c r="C340" s="9">
        <v>492</v>
      </c>
      <c r="D340" s="9">
        <v>501</v>
      </c>
      <c r="E340" s="9">
        <v>993</v>
      </c>
      <c r="F340" s="9">
        <v>497</v>
      </c>
      <c r="G340" s="9">
        <v>16</v>
      </c>
      <c r="H340" s="9">
        <v>0</v>
      </c>
      <c r="I340" s="9">
        <v>513</v>
      </c>
      <c r="J340" s="9">
        <v>5856364.48</v>
      </c>
      <c r="K340" s="9">
        <v>2347948.71</v>
      </c>
      <c r="L340" s="9">
        <v>2932829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575586.77</v>
      </c>
      <c r="S340" s="9">
        <v>5864270.31</v>
      </c>
      <c r="T340" s="9">
        <v>119094.88</v>
      </c>
      <c r="U340" s="9">
        <v>0</v>
      </c>
      <c r="V340" s="9">
        <v>0</v>
      </c>
      <c r="W340" s="9">
        <v>5745175.43</v>
      </c>
      <c r="X340" s="9">
        <v>575586.77</v>
      </c>
      <c r="Y340" s="9">
        <v>0</v>
      </c>
      <c r="Z340" s="9">
        <v>5169588.66</v>
      </c>
      <c r="AA340" s="9">
        <v>569383.28</v>
      </c>
      <c r="AB340" s="9">
        <v>119094.88</v>
      </c>
      <c r="AC340" s="9">
        <v>450042</v>
      </c>
      <c r="AD340" s="9">
        <v>0</v>
      </c>
      <c r="AE340" s="9">
        <v>0</v>
      </c>
      <c r="AF340" s="9">
        <v>246.4</v>
      </c>
      <c r="AG340" s="9">
        <v>575236.43</v>
      </c>
      <c r="AH340" s="9">
        <v>0</v>
      </c>
      <c r="AI340" s="9">
        <v>0</v>
      </c>
      <c r="AJ340" s="9">
        <v>0</v>
      </c>
      <c r="AK340" s="9">
        <v>574990.03</v>
      </c>
      <c r="AL340" s="9">
        <v>5744578.69</v>
      </c>
      <c r="AM340" s="9">
        <v>0</v>
      </c>
      <c r="AN340" s="9">
        <v>0</v>
      </c>
      <c r="AO340" s="9">
        <v>5744578.69</v>
      </c>
      <c r="AP340" s="9">
        <v>5744578.69</v>
      </c>
      <c r="AQ340" s="9">
        <v>1000</v>
      </c>
      <c r="AR340" s="9">
        <v>513000</v>
      </c>
      <c r="AS340" s="9">
        <v>513000</v>
      </c>
      <c r="AT340" s="9">
        <v>9498</v>
      </c>
      <c r="AU340" s="9">
        <v>4872474</v>
      </c>
      <c r="AV340" s="9">
        <v>4359474</v>
      </c>
      <c r="AW340" s="9">
        <v>872104.6900000004</v>
      </c>
      <c r="AX340" s="9">
        <v>784723</v>
      </c>
      <c r="AY340" s="9">
        <v>402562658</v>
      </c>
      <c r="AZ340" s="9">
        <v>2895000</v>
      </c>
      <c r="BA340" s="9">
        <v>1485135000</v>
      </c>
      <c r="BB340" s="9">
        <v>0.00034542</v>
      </c>
      <c r="BC340" s="9">
        <v>1082572342</v>
      </c>
      <c r="BD340" s="9">
        <v>373942.14</v>
      </c>
      <c r="BE340" s="9">
        <v>1452313</v>
      </c>
      <c r="BF340" s="9">
        <v>745036569</v>
      </c>
      <c r="BG340" s="9">
        <v>0.00585136</v>
      </c>
      <c r="BH340" s="9">
        <v>342473911</v>
      </c>
      <c r="BI340" s="9">
        <v>2003938.14</v>
      </c>
      <c r="BJ340" s="9">
        <v>846034</v>
      </c>
      <c r="BK340" s="9">
        <v>434015442</v>
      </c>
      <c r="BL340" s="9">
        <v>0.00200939</v>
      </c>
      <c r="BM340" s="9">
        <v>31452784</v>
      </c>
      <c r="BN340" s="9">
        <v>63200.91</v>
      </c>
      <c r="BO340" s="9">
        <v>2441081</v>
      </c>
      <c r="BP340" s="9">
        <v>0</v>
      </c>
      <c r="BQ340" s="9">
        <v>0</v>
      </c>
      <c r="BR340" s="9">
        <v>-31300</v>
      </c>
      <c r="BS340" s="9">
        <v>-13</v>
      </c>
      <c r="BT340" s="9">
        <v>0</v>
      </c>
      <c r="BU340" s="9">
        <v>2409768</v>
      </c>
      <c r="BV340" s="9">
        <v>233467</v>
      </c>
      <c r="BW340" s="9">
        <v>0</v>
      </c>
      <c r="BX340" s="9">
        <v>-2994</v>
      </c>
      <c r="BY340" s="9">
        <v>0</v>
      </c>
      <c r="BZ340" s="9">
        <v>230473</v>
      </c>
      <c r="CA340" s="9">
        <v>0</v>
      </c>
      <c r="CB340" s="9">
        <v>2640241</v>
      </c>
      <c r="CC340" s="9">
        <v>0</v>
      </c>
      <c r="CD340" s="9">
        <v>2640241</v>
      </c>
      <c r="CE340" s="9">
        <v>513</v>
      </c>
      <c r="CF340" s="9">
        <v>0</v>
      </c>
      <c r="CG340" s="9">
        <v>513</v>
      </c>
      <c r="CH340" s="9">
        <v>5169588.66</v>
      </c>
      <c r="CI340" s="9">
        <v>574990.03</v>
      </c>
      <c r="CJ340" s="9">
        <v>0</v>
      </c>
      <c r="CK340" s="9">
        <v>5744578.69</v>
      </c>
      <c r="CL340" s="9">
        <v>11198.01</v>
      </c>
      <c r="CM340" s="9">
        <v>0</v>
      </c>
      <c r="CN340" s="9">
        <v>0</v>
      </c>
      <c r="CO340" s="9">
        <v>0</v>
      </c>
      <c r="CP340" s="9">
        <v>0</v>
      </c>
      <c r="CQ340" s="9">
        <v>0</v>
      </c>
      <c r="CR340" s="9">
        <v>0</v>
      </c>
      <c r="CS340" s="9">
        <v>4758.44</v>
      </c>
      <c r="CT340" s="9">
        <v>0</v>
      </c>
      <c r="CU340" s="9">
        <v>0</v>
      </c>
      <c r="CV340" s="9">
        <v>0</v>
      </c>
      <c r="CW340" s="9">
        <v>0</v>
      </c>
      <c r="CX340" s="9">
        <v>0</v>
      </c>
      <c r="CY340" s="9">
        <v>0</v>
      </c>
      <c r="CZ340" s="9">
        <v>0</v>
      </c>
      <c r="DA340" s="9">
        <v>2981259.25</v>
      </c>
      <c r="DB340" s="9">
        <v>0</v>
      </c>
      <c r="DC340" s="9">
        <v>0</v>
      </c>
      <c r="DD340" s="9">
        <v>0</v>
      </c>
      <c r="DE340" s="9">
        <v>9539</v>
      </c>
      <c r="DF340" s="9">
        <v>2971720.25</v>
      </c>
      <c r="DG340" s="9">
        <v>2674548.225</v>
      </c>
      <c r="DH340" s="9">
        <v>0</v>
      </c>
      <c r="DI340" s="9">
        <v>2674548.225</v>
      </c>
      <c r="DJ340" s="9">
        <v>233467</v>
      </c>
      <c r="DK340" s="9">
        <v>233467</v>
      </c>
      <c r="DL340" s="9">
        <v>0</v>
      </c>
      <c r="DM340" s="9">
        <v>-2994</v>
      </c>
      <c r="DN340" s="9">
        <v>0</v>
      </c>
      <c r="DO340" s="9">
        <v>230473</v>
      </c>
      <c r="DP340">
        <v>5369</v>
      </c>
      <c r="DQ340">
        <f t="shared" si="5"/>
        <v>0</v>
      </c>
    </row>
    <row r="341" spans="1:121" ht="15">
      <c r="A341" s="9">
        <v>5376</v>
      </c>
      <c r="B341" s="9" t="s">
        <v>493</v>
      </c>
      <c r="C341" s="9">
        <v>479</v>
      </c>
      <c r="D341" s="9">
        <v>483</v>
      </c>
      <c r="E341" s="9">
        <v>962</v>
      </c>
      <c r="F341" s="9">
        <v>481</v>
      </c>
      <c r="G341" s="9">
        <v>7</v>
      </c>
      <c r="H341" s="9">
        <v>0</v>
      </c>
      <c r="I341" s="9">
        <v>488</v>
      </c>
      <c r="J341" s="9">
        <v>6614640.07</v>
      </c>
      <c r="K341" s="9">
        <v>4140635</v>
      </c>
      <c r="L341" s="9">
        <v>1140199</v>
      </c>
      <c r="M341" s="9">
        <v>57193</v>
      </c>
      <c r="N341" s="9">
        <v>0</v>
      </c>
      <c r="O341" s="9">
        <v>0</v>
      </c>
      <c r="P341" s="9">
        <v>0</v>
      </c>
      <c r="Q341" s="9">
        <v>0</v>
      </c>
      <c r="R341" s="9">
        <v>1276613.07</v>
      </c>
      <c r="S341" s="9">
        <v>6748037.51</v>
      </c>
      <c r="T341" s="9">
        <v>26419.45</v>
      </c>
      <c r="U341" s="9">
        <v>0</v>
      </c>
      <c r="V341" s="9">
        <v>0</v>
      </c>
      <c r="W341" s="9">
        <v>6721618.06</v>
      </c>
      <c r="X341" s="9">
        <v>1276613.07</v>
      </c>
      <c r="Y341" s="9">
        <v>0</v>
      </c>
      <c r="Z341" s="9">
        <v>5445004.99</v>
      </c>
      <c r="AA341" s="9">
        <v>1323496.79</v>
      </c>
      <c r="AB341" s="9">
        <v>26419.45</v>
      </c>
      <c r="AC341" s="9">
        <v>690259</v>
      </c>
      <c r="AD341" s="9">
        <v>0</v>
      </c>
      <c r="AE341" s="9">
        <v>606760.03</v>
      </c>
      <c r="AF341" s="9">
        <v>58.31</v>
      </c>
      <c r="AG341" s="9">
        <v>1331201.98</v>
      </c>
      <c r="AH341" s="9">
        <v>0</v>
      </c>
      <c r="AI341" s="9">
        <v>606760.03</v>
      </c>
      <c r="AJ341" s="9">
        <v>0</v>
      </c>
      <c r="AK341" s="9">
        <v>724383.64</v>
      </c>
      <c r="AL341" s="9">
        <v>6169388.63</v>
      </c>
      <c r="AM341" s="9">
        <v>0</v>
      </c>
      <c r="AN341" s="9">
        <v>57193</v>
      </c>
      <c r="AO341" s="9">
        <v>6112195.63</v>
      </c>
      <c r="AP341" s="9">
        <v>6112195.63</v>
      </c>
      <c r="AQ341" s="9">
        <v>1000</v>
      </c>
      <c r="AR341" s="9">
        <v>488000</v>
      </c>
      <c r="AS341" s="9">
        <v>488000</v>
      </c>
      <c r="AT341" s="9">
        <v>9498</v>
      </c>
      <c r="AU341" s="9">
        <v>4635024</v>
      </c>
      <c r="AV341" s="9">
        <v>4147024</v>
      </c>
      <c r="AW341" s="9">
        <v>1477171.63</v>
      </c>
      <c r="AX341" s="9">
        <v>940252</v>
      </c>
      <c r="AY341" s="9">
        <v>458842903</v>
      </c>
      <c r="AZ341" s="9">
        <v>1930000</v>
      </c>
      <c r="BA341" s="9">
        <v>941840000</v>
      </c>
      <c r="BB341" s="9">
        <v>0.00051813</v>
      </c>
      <c r="BC341" s="9">
        <v>482997097</v>
      </c>
      <c r="BD341" s="9">
        <v>250255.29</v>
      </c>
      <c r="BE341" s="9">
        <v>968209</v>
      </c>
      <c r="BF341" s="9">
        <v>472485992</v>
      </c>
      <c r="BG341" s="9">
        <v>0.00877703</v>
      </c>
      <c r="BH341" s="9">
        <v>13643089</v>
      </c>
      <c r="BI341" s="9">
        <v>119745.8</v>
      </c>
      <c r="BJ341" s="9">
        <v>564023</v>
      </c>
      <c r="BK341" s="9">
        <v>275243224</v>
      </c>
      <c r="BL341" s="9">
        <v>0.00536679</v>
      </c>
      <c r="BM341" s="9">
        <v>-183599679</v>
      </c>
      <c r="BN341" s="9">
        <v>-985340.92</v>
      </c>
      <c r="BO341" s="9">
        <v>250255</v>
      </c>
      <c r="BP341" s="9">
        <v>0</v>
      </c>
      <c r="BQ341" s="9">
        <v>0</v>
      </c>
      <c r="BR341" s="9">
        <v>-3209</v>
      </c>
      <c r="BS341" s="9">
        <v>-21</v>
      </c>
      <c r="BT341" s="9">
        <v>0</v>
      </c>
      <c r="BU341" s="9">
        <v>247025</v>
      </c>
      <c r="BV341" s="9">
        <v>738626</v>
      </c>
      <c r="BW341" s="9">
        <v>0</v>
      </c>
      <c r="BX341" s="9">
        <v>-9471</v>
      </c>
      <c r="BY341" s="9">
        <v>22</v>
      </c>
      <c r="BZ341" s="9">
        <v>729177</v>
      </c>
      <c r="CA341" s="9">
        <v>1</v>
      </c>
      <c r="CB341" s="9">
        <v>976203</v>
      </c>
      <c r="CC341" s="9">
        <v>0</v>
      </c>
      <c r="CD341" s="9">
        <v>976203</v>
      </c>
      <c r="CE341" s="9">
        <v>488</v>
      </c>
      <c r="CF341" s="9">
        <v>0</v>
      </c>
      <c r="CG341" s="9">
        <v>488</v>
      </c>
      <c r="CH341" s="9">
        <v>5445004.99</v>
      </c>
      <c r="CI341" s="9">
        <v>724383.64</v>
      </c>
      <c r="CJ341" s="9">
        <v>0</v>
      </c>
      <c r="CK341" s="9">
        <v>6169388.63</v>
      </c>
      <c r="CL341" s="9">
        <v>12642.19</v>
      </c>
      <c r="CM341" s="9">
        <v>0</v>
      </c>
      <c r="CN341" s="9">
        <v>0</v>
      </c>
      <c r="CO341" s="9">
        <v>0</v>
      </c>
      <c r="CP341" s="9">
        <v>0</v>
      </c>
      <c r="CQ341" s="9">
        <v>0</v>
      </c>
      <c r="CR341" s="9">
        <v>0</v>
      </c>
      <c r="CS341" s="9">
        <v>512.82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9">
        <v>0</v>
      </c>
      <c r="DA341" s="9">
        <v>356590.67</v>
      </c>
      <c r="DB341" s="9">
        <v>742166.62</v>
      </c>
      <c r="DC341" s="9">
        <v>0</v>
      </c>
      <c r="DD341" s="9">
        <v>0</v>
      </c>
      <c r="DE341" s="9">
        <v>0</v>
      </c>
      <c r="DF341" s="9">
        <v>1098757.29</v>
      </c>
      <c r="DG341" s="9">
        <v>988881.5610000001</v>
      </c>
      <c r="DH341" s="9">
        <v>0</v>
      </c>
      <c r="DI341" s="9">
        <v>988881.5610000001</v>
      </c>
      <c r="DJ341" s="9">
        <v>738626</v>
      </c>
      <c r="DK341" s="9">
        <v>738626</v>
      </c>
      <c r="DL341" s="9">
        <v>0</v>
      </c>
      <c r="DM341" s="9">
        <v>-9471</v>
      </c>
      <c r="DN341" s="9">
        <v>22</v>
      </c>
      <c r="DO341" s="9">
        <v>729177</v>
      </c>
      <c r="DP341">
        <v>5376</v>
      </c>
      <c r="DQ341">
        <f t="shared" si="5"/>
        <v>0</v>
      </c>
    </row>
    <row r="342" spans="1:121" ht="15">
      <c r="A342" s="9">
        <v>5390</v>
      </c>
      <c r="B342" s="9" t="s">
        <v>494</v>
      </c>
      <c r="C342" s="9">
        <v>2666</v>
      </c>
      <c r="D342" s="9">
        <v>2666</v>
      </c>
      <c r="E342" s="9">
        <v>5332</v>
      </c>
      <c r="F342" s="9">
        <v>2666</v>
      </c>
      <c r="G342" s="9">
        <v>59</v>
      </c>
      <c r="H342" s="9">
        <v>0</v>
      </c>
      <c r="I342" s="9">
        <v>2725</v>
      </c>
      <c r="J342" s="9">
        <v>28501544.02</v>
      </c>
      <c r="K342" s="9">
        <v>12323345.94</v>
      </c>
      <c r="L342" s="9">
        <v>12983933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3194265.08</v>
      </c>
      <c r="S342" s="9">
        <v>26750139.2</v>
      </c>
      <c r="T342" s="9">
        <v>0</v>
      </c>
      <c r="U342" s="9">
        <v>0</v>
      </c>
      <c r="V342" s="9">
        <v>4144.15</v>
      </c>
      <c r="W342" s="9">
        <v>26745995.05</v>
      </c>
      <c r="X342" s="9">
        <v>3194265.08</v>
      </c>
      <c r="Y342" s="9">
        <v>0</v>
      </c>
      <c r="Z342" s="9">
        <v>23551729.97</v>
      </c>
      <c r="AA342" s="9">
        <v>4221392.46</v>
      </c>
      <c r="AB342" s="9">
        <v>0</v>
      </c>
      <c r="AC342" s="9">
        <v>2760275</v>
      </c>
      <c r="AD342" s="9">
        <v>0</v>
      </c>
      <c r="AE342" s="9">
        <v>1460000</v>
      </c>
      <c r="AF342" s="9">
        <v>1117.46</v>
      </c>
      <c r="AG342" s="9">
        <v>4338076.91</v>
      </c>
      <c r="AH342" s="9">
        <v>73660.93</v>
      </c>
      <c r="AI342" s="9">
        <v>1463454.6</v>
      </c>
      <c r="AJ342" s="9">
        <v>0</v>
      </c>
      <c r="AK342" s="9">
        <v>2947165.78</v>
      </c>
      <c r="AL342" s="9">
        <v>26498895.75</v>
      </c>
      <c r="AM342" s="9">
        <v>0</v>
      </c>
      <c r="AN342" s="9">
        <v>0</v>
      </c>
      <c r="AO342" s="9">
        <v>26498895.75</v>
      </c>
      <c r="AP342" s="9">
        <v>26498895.75</v>
      </c>
      <c r="AQ342" s="9">
        <v>1000</v>
      </c>
      <c r="AR342" s="9">
        <v>2725000</v>
      </c>
      <c r="AS342" s="9">
        <v>2725000</v>
      </c>
      <c r="AT342" s="9">
        <v>9498</v>
      </c>
      <c r="AU342" s="9">
        <v>25882050</v>
      </c>
      <c r="AV342" s="9">
        <v>23157050</v>
      </c>
      <c r="AW342" s="9">
        <v>616845.75</v>
      </c>
      <c r="AX342" s="9">
        <v>613958</v>
      </c>
      <c r="AY342" s="9">
        <v>1673035294</v>
      </c>
      <c r="AZ342" s="9">
        <v>1930000</v>
      </c>
      <c r="BA342" s="9">
        <v>5259250000</v>
      </c>
      <c r="BB342" s="9">
        <v>0.00051813</v>
      </c>
      <c r="BC342" s="9">
        <v>3586214706</v>
      </c>
      <c r="BD342" s="9">
        <v>1858125.43</v>
      </c>
      <c r="BE342" s="9">
        <v>968209</v>
      </c>
      <c r="BF342" s="9">
        <v>2638369525</v>
      </c>
      <c r="BG342" s="9">
        <v>0.00877703</v>
      </c>
      <c r="BH342" s="9">
        <v>965334231</v>
      </c>
      <c r="BI342" s="9">
        <v>8472767.51</v>
      </c>
      <c r="BJ342" s="9">
        <v>564023</v>
      </c>
      <c r="BK342" s="9">
        <v>1536962675</v>
      </c>
      <c r="BL342" s="9">
        <v>0.00040134</v>
      </c>
      <c r="BM342" s="9">
        <v>-136072619</v>
      </c>
      <c r="BN342" s="9">
        <v>-54611.38</v>
      </c>
      <c r="BO342" s="9">
        <v>10276282</v>
      </c>
      <c r="BP342" s="9">
        <v>0</v>
      </c>
      <c r="BQ342" s="9">
        <v>0</v>
      </c>
      <c r="BR342" s="9">
        <v>-131764</v>
      </c>
      <c r="BS342" s="9">
        <v>-82</v>
      </c>
      <c r="BT342" s="9">
        <v>0</v>
      </c>
      <c r="BU342" s="9">
        <v>10144436</v>
      </c>
      <c r="BV342" s="9">
        <v>1563334</v>
      </c>
      <c r="BW342" s="9">
        <v>0</v>
      </c>
      <c r="BX342" s="9">
        <v>-20045</v>
      </c>
      <c r="BY342" s="9">
        <v>0</v>
      </c>
      <c r="BZ342" s="9">
        <v>1543289</v>
      </c>
      <c r="CA342" s="9">
        <v>1</v>
      </c>
      <c r="CB342" s="9">
        <v>11687726</v>
      </c>
      <c r="CC342" s="9">
        <v>0</v>
      </c>
      <c r="CD342" s="9">
        <v>11687726</v>
      </c>
      <c r="CE342" s="9">
        <v>2725</v>
      </c>
      <c r="CF342" s="9">
        <v>0</v>
      </c>
      <c r="CG342" s="9">
        <v>2725</v>
      </c>
      <c r="CH342" s="9">
        <v>23551729.97</v>
      </c>
      <c r="CI342" s="9">
        <v>2947165.78</v>
      </c>
      <c r="CJ342" s="9">
        <v>0</v>
      </c>
      <c r="CK342" s="9">
        <v>26498895.75</v>
      </c>
      <c r="CL342" s="9">
        <v>9724.37</v>
      </c>
      <c r="CM342" s="9"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3771.11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9">
        <v>13155128.5</v>
      </c>
      <c r="DB342" s="9">
        <v>0</v>
      </c>
      <c r="DC342" s="9">
        <v>0</v>
      </c>
      <c r="DD342" s="9">
        <v>0</v>
      </c>
      <c r="DE342" s="9">
        <v>0</v>
      </c>
      <c r="DF342" s="9">
        <v>13155128.5</v>
      </c>
      <c r="DG342" s="9">
        <v>11839615.65</v>
      </c>
      <c r="DH342" s="9">
        <v>0</v>
      </c>
      <c r="DI342" s="9">
        <v>11839615.65</v>
      </c>
      <c r="DJ342" s="9">
        <v>1563334</v>
      </c>
      <c r="DK342" s="9">
        <v>1563334</v>
      </c>
      <c r="DL342" s="9">
        <v>0</v>
      </c>
      <c r="DM342" s="9">
        <v>-20045</v>
      </c>
      <c r="DN342" s="9">
        <v>0</v>
      </c>
      <c r="DO342" s="9">
        <v>1543289</v>
      </c>
      <c r="DP342">
        <v>5390</v>
      </c>
      <c r="DQ342">
        <f t="shared" si="5"/>
        <v>0</v>
      </c>
    </row>
    <row r="343" spans="1:121" ht="15">
      <c r="A343" s="9">
        <v>5397</v>
      </c>
      <c r="B343" s="9" t="s">
        <v>495</v>
      </c>
      <c r="C343" s="9">
        <v>320</v>
      </c>
      <c r="D343" s="9">
        <v>307</v>
      </c>
      <c r="E343" s="9">
        <v>627</v>
      </c>
      <c r="F343" s="9">
        <v>314</v>
      </c>
      <c r="G343" s="9">
        <v>0</v>
      </c>
      <c r="H343" s="9">
        <v>0</v>
      </c>
      <c r="I343" s="9">
        <v>314</v>
      </c>
      <c r="J343" s="9">
        <v>4079718.82</v>
      </c>
      <c r="K343" s="9">
        <v>2356191.66</v>
      </c>
      <c r="L343" s="9">
        <v>1189618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533909.16</v>
      </c>
      <c r="S343" s="9">
        <v>4070380.42</v>
      </c>
      <c r="T343" s="9">
        <v>31873.59</v>
      </c>
      <c r="U343" s="9">
        <v>0</v>
      </c>
      <c r="V343" s="9">
        <v>0</v>
      </c>
      <c r="W343" s="9">
        <v>4038506.83</v>
      </c>
      <c r="X343" s="9">
        <v>533909.16</v>
      </c>
      <c r="Y343" s="9">
        <v>0</v>
      </c>
      <c r="Z343" s="9">
        <v>3504597.67</v>
      </c>
      <c r="AA343" s="9">
        <v>295608.73</v>
      </c>
      <c r="AB343" s="9">
        <v>31873.59</v>
      </c>
      <c r="AC343" s="9">
        <v>262950</v>
      </c>
      <c r="AD343" s="9">
        <v>0</v>
      </c>
      <c r="AE343" s="9">
        <v>0</v>
      </c>
      <c r="AF343" s="9">
        <v>785.14</v>
      </c>
      <c r="AG343" s="9">
        <v>299198.59</v>
      </c>
      <c r="AH343" s="9">
        <v>0</v>
      </c>
      <c r="AI343" s="9">
        <v>0</v>
      </c>
      <c r="AJ343" s="9">
        <v>0</v>
      </c>
      <c r="AK343" s="9">
        <v>298413.45</v>
      </c>
      <c r="AL343" s="9">
        <v>3803011.12</v>
      </c>
      <c r="AM343" s="9">
        <v>0</v>
      </c>
      <c r="AN343" s="9">
        <v>0</v>
      </c>
      <c r="AO343" s="9">
        <v>3803011.12</v>
      </c>
      <c r="AP343" s="9">
        <v>3803011.12</v>
      </c>
      <c r="AQ343" s="9">
        <v>1000</v>
      </c>
      <c r="AR343" s="9">
        <v>314000</v>
      </c>
      <c r="AS343" s="9">
        <v>314000</v>
      </c>
      <c r="AT343" s="9">
        <v>9498</v>
      </c>
      <c r="AU343" s="9">
        <v>2982372</v>
      </c>
      <c r="AV343" s="9">
        <v>2668372</v>
      </c>
      <c r="AW343" s="9">
        <v>820639.1200000001</v>
      </c>
      <c r="AX343" s="9">
        <v>703853</v>
      </c>
      <c r="AY343" s="9">
        <v>221009764</v>
      </c>
      <c r="AZ343" s="9">
        <v>1930000</v>
      </c>
      <c r="BA343" s="9">
        <v>606020000</v>
      </c>
      <c r="BB343" s="9">
        <v>0.00051813</v>
      </c>
      <c r="BC343" s="9">
        <v>385010236</v>
      </c>
      <c r="BD343" s="9">
        <v>199485.35</v>
      </c>
      <c r="BE343" s="9">
        <v>968209</v>
      </c>
      <c r="BF343" s="9">
        <v>304017626</v>
      </c>
      <c r="BG343" s="9">
        <v>0.00877703</v>
      </c>
      <c r="BH343" s="9">
        <v>83007862</v>
      </c>
      <c r="BI343" s="9">
        <v>728562.5</v>
      </c>
      <c r="BJ343" s="9">
        <v>564023</v>
      </c>
      <c r="BK343" s="9">
        <v>177103222</v>
      </c>
      <c r="BL343" s="9">
        <v>0.00463368</v>
      </c>
      <c r="BM343" s="9">
        <v>-43906542</v>
      </c>
      <c r="BN343" s="9">
        <v>-203448.87</v>
      </c>
      <c r="BO343" s="9">
        <v>724599</v>
      </c>
      <c r="BP343" s="9">
        <v>0</v>
      </c>
      <c r="BQ343" s="9">
        <v>0</v>
      </c>
      <c r="BR343" s="9">
        <v>-9291</v>
      </c>
      <c r="BS343" s="9">
        <v>-12</v>
      </c>
      <c r="BT343" s="9">
        <v>0</v>
      </c>
      <c r="BU343" s="9">
        <v>715296</v>
      </c>
      <c r="BV343" s="9">
        <v>360201</v>
      </c>
      <c r="BW343" s="9">
        <v>0</v>
      </c>
      <c r="BX343" s="9">
        <v>-4619</v>
      </c>
      <c r="BY343" s="9">
        <v>0</v>
      </c>
      <c r="BZ343" s="9">
        <v>355582</v>
      </c>
      <c r="CA343" s="9">
        <v>0</v>
      </c>
      <c r="CB343" s="9">
        <v>1070878</v>
      </c>
      <c r="CC343" s="9">
        <v>0</v>
      </c>
      <c r="CD343" s="9">
        <v>1070878</v>
      </c>
      <c r="CE343" s="9">
        <v>314</v>
      </c>
      <c r="CF343" s="9">
        <v>0</v>
      </c>
      <c r="CG343" s="9">
        <v>314</v>
      </c>
      <c r="CH343" s="9">
        <v>3504597.67</v>
      </c>
      <c r="CI343" s="9">
        <v>298413.45</v>
      </c>
      <c r="CJ343" s="9">
        <v>0</v>
      </c>
      <c r="CK343" s="9">
        <v>3803011.12</v>
      </c>
      <c r="CL343" s="9">
        <v>12111.5</v>
      </c>
      <c r="CM343" s="9"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2307.64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  <c r="DA343" s="9">
        <v>1205333.27</v>
      </c>
      <c r="DB343" s="9">
        <v>0</v>
      </c>
      <c r="DC343" s="9">
        <v>0</v>
      </c>
      <c r="DD343" s="9">
        <v>0</v>
      </c>
      <c r="DE343" s="9">
        <v>0</v>
      </c>
      <c r="DF343" s="9">
        <v>1205333.27</v>
      </c>
      <c r="DG343" s="9">
        <v>1084799.943</v>
      </c>
      <c r="DH343" s="9">
        <v>0</v>
      </c>
      <c r="DI343" s="9">
        <v>1084799.943</v>
      </c>
      <c r="DJ343" s="9">
        <v>360201</v>
      </c>
      <c r="DK343" s="9">
        <v>360201</v>
      </c>
      <c r="DL343" s="9">
        <v>0</v>
      </c>
      <c r="DM343" s="9">
        <v>-4619</v>
      </c>
      <c r="DN343" s="9">
        <v>0</v>
      </c>
      <c r="DO343" s="9">
        <v>355582</v>
      </c>
      <c r="DP343">
        <v>5397</v>
      </c>
      <c r="DQ343">
        <f t="shared" si="5"/>
        <v>0</v>
      </c>
    </row>
    <row r="344" spans="1:121" ht="15">
      <c r="A344" s="9">
        <v>5432</v>
      </c>
      <c r="B344" s="9" t="s">
        <v>496</v>
      </c>
      <c r="C344" s="9">
        <v>1583</v>
      </c>
      <c r="D344" s="9">
        <v>1582</v>
      </c>
      <c r="E344" s="9">
        <v>3165</v>
      </c>
      <c r="F344" s="9">
        <v>1583</v>
      </c>
      <c r="G344" s="9">
        <v>63</v>
      </c>
      <c r="H344" s="9">
        <v>0</v>
      </c>
      <c r="I344" s="9">
        <v>1646</v>
      </c>
      <c r="J344" s="9">
        <v>17841986.11</v>
      </c>
      <c r="K344" s="9">
        <v>5956447.82</v>
      </c>
      <c r="L344" s="9">
        <v>10202498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1683040.29</v>
      </c>
      <c r="S344" s="9">
        <v>18108257.44</v>
      </c>
      <c r="T344" s="9">
        <v>0</v>
      </c>
      <c r="U344" s="9">
        <v>0</v>
      </c>
      <c r="V344" s="9">
        <v>5316.72</v>
      </c>
      <c r="W344" s="9">
        <v>18102940.72</v>
      </c>
      <c r="X344" s="9">
        <v>1683040.29</v>
      </c>
      <c r="Y344" s="9">
        <v>0</v>
      </c>
      <c r="Z344" s="9">
        <v>16419900.43</v>
      </c>
      <c r="AA344" s="9">
        <v>4254782.86</v>
      </c>
      <c r="AB344" s="9">
        <v>0</v>
      </c>
      <c r="AC344" s="9">
        <v>2135878</v>
      </c>
      <c r="AD344" s="9">
        <v>0</v>
      </c>
      <c r="AE344" s="9">
        <v>2089597.05</v>
      </c>
      <c r="AF344" s="9">
        <v>29307.81</v>
      </c>
      <c r="AG344" s="9">
        <v>4209838.17</v>
      </c>
      <c r="AH344" s="9">
        <v>0</v>
      </c>
      <c r="AI344" s="9">
        <v>2088700</v>
      </c>
      <c r="AJ344" s="9">
        <v>0</v>
      </c>
      <c r="AK344" s="9">
        <v>2091830.36</v>
      </c>
      <c r="AL344" s="9">
        <v>18511730.79</v>
      </c>
      <c r="AM344" s="9">
        <v>0</v>
      </c>
      <c r="AN344" s="9">
        <v>0</v>
      </c>
      <c r="AO344" s="9">
        <v>18511730.79</v>
      </c>
      <c r="AP344" s="9">
        <v>18511730.79</v>
      </c>
      <c r="AQ344" s="9">
        <v>1000</v>
      </c>
      <c r="AR344" s="9">
        <v>1646000</v>
      </c>
      <c r="AS344" s="9">
        <v>1646000</v>
      </c>
      <c r="AT344" s="9">
        <v>9498</v>
      </c>
      <c r="AU344" s="9">
        <v>15633708</v>
      </c>
      <c r="AV344" s="9">
        <v>13987708</v>
      </c>
      <c r="AW344" s="9">
        <v>2878022.789999999</v>
      </c>
      <c r="AX344" s="9">
        <v>392826</v>
      </c>
      <c r="AY344" s="9">
        <v>646592138</v>
      </c>
      <c r="AZ344" s="9">
        <v>1930000</v>
      </c>
      <c r="BA344" s="9">
        <v>3176780000</v>
      </c>
      <c r="BB344" s="9">
        <v>0.00051813</v>
      </c>
      <c r="BC344" s="9">
        <v>2530187862</v>
      </c>
      <c r="BD344" s="9">
        <v>1310966.24</v>
      </c>
      <c r="BE344" s="9">
        <v>968209</v>
      </c>
      <c r="BF344" s="9">
        <v>1593672014</v>
      </c>
      <c r="BG344" s="9">
        <v>0.00877703</v>
      </c>
      <c r="BH344" s="9">
        <v>947079876</v>
      </c>
      <c r="BI344" s="9">
        <v>8312548.48</v>
      </c>
      <c r="BJ344" s="9">
        <v>564023</v>
      </c>
      <c r="BK344" s="9">
        <v>928381858</v>
      </c>
      <c r="BL344" s="9">
        <v>0.00310004</v>
      </c>
      <c r="BM344" s="9">
        <v>281789720</v>
      </c>
      <c r="BN344" s="9">
        <v>873559.4</v>
      </c>
      <c r="BO344" s="9">
        <v>10497074</v>
      </c>
      <c r="BP344" s="9">
        <v>0</v>
      </c>
      <c r="BQ344" s="9">
        <v>0</v>
      </c>
      <c r="BR344" s="9">
        <v>-134595</v>
      </c>
      <c r="BS344" s="9">
        <v>-35</v>
      </c>
      <c r="BT344" s="9">
        <v>0</v>
      </c>
      <c r="BU344" s="9">
        <v>10362444</v>
      </c>
      <c r="BV344" s="9">
        <v>0</v>
      </c>
      <c r="BW344" s="9">
        <v>0</v>
      </c>
      <c r="BX344" s="9">
        <v>0</v>
      </c>
      <c r="BY344" s="9">
        <v>0</v>
      </c>
      <c r="BZ344" s="9">
        <v>0</v>
      </c>
      <c r="CA344" s="9">
        <v>0</v>
      </c>
      <c r="CB344" s="9">
        <v>10362444</v>
      </c>
      <c r="CC344" s="9">
        <v>0</v>
      </c>
      <c r="CD344" s="9">
        <v>10362444</v>
      </c>
      <c r="CE344" s="9">
        <v>1646</v>
      </c>
      <c r="CF344" s="9">
        <v>0</v>
      </c>
      <c r="CG344" s="9">
        <v>1646</v>
      </c>
      <c r="CH344" s="9">
        <v>16419900.43</v>
      </c>
      <c r="CI344" s="9">
        <v>2091830.36</v>
      </c>
      <c r="CJ344" s="9">
        <v>0</v>
      </c>
      <c r="CK344" s="9">
        <v>18511730.79</v>
      </c>
      <c r="CL344" s="9">
        <v>11246.5</v>
      </c>
      <c r="CM344" s="9"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6377.32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9">
        <v>10337182.35</v>
      </c>
      <c r="DB344" s="9">
        <v>0</v>
      </c>
      <c r="DC344" s="9">
        <v>0</v>
      </c>
      <c r="DD344" s="9">
        <v>0</v>
      </c>
      <c r="DE344" s="9">
        <v>0</v>
      </c>
      <c r="DF344" s="9">
        <v>10337182.35</v>
      </c>
      <c r="DG344" s="9">
        <v>9303464.115</v>
      </c>
      <c r="DH344" s="9">
        <v>0</v>
      </c>
      <c r="DI344" s="9">
        <v>10497074.120000001</v>
      </c>
      <c r="DJ344" s="9">
        <v>0</v>
      </c>
      <c r="DK344" s="9">
        <v>0</v>
      </c>
      <c r="DL344" s="9">
        <v>0</v>
      </c>
      <c r="DM344" s="9">
        <v>0</v>
      </c>
      <c r="DN344" s="9">
        <v>0</v>
      </c>
      <c r="DO344" s="9">
        <v>0</v>
      </c>
      <c r="DP344">
        <v>5432</v>
      </c>
      <c r="DQ344">
        <f t="shared" si="5"/>
        <v>0</v>
      </c>
    </row>
    <row r="345" spans="1:121" ht="15">
      <c r="A345" s="9">
        <v>5439</v>
      </c>
      <c r="B345" s="9" t="s">
        <v>497</v>
      </c>
      <c r="C345" s="9">
        <v>3039.4</v>
      </c>
      <c r="D345" s="9">
        <v>3046.4</v>
      </c>
      <c r="E345" s="9">
        <v>6085.8</v>
      </c>
      <c r="F345" s="9">
        <v>3043</v>
      </c>
      <c r="G345" s="9">
        <v>68</v>
      </c>
      <c r="H345" s="9">
        <v>0</v>
      </c>
      <c r="I345" s="9">
        <v>3111</v>
      </c>
      <c r="J345" s="9">
        <v>34803437.65</v>
      </c>
      <c r="K345" s="9">
        <v>9812527</v>
      </c>
      <c r="L345" s="9">
        <v>20281027</v>
      </c>
      <c r="M345" s="9">
        <v>0</v>
      </c>
      <c r="N345" s="9">
        <v>0</v>
      </c>
      <c r="O345" s="9">
        <v>0</v>
      </c>
      <c r="P345" s="9">
        <v>0</v>
      </c>
      <c r="Q345" s="9">
        <v>283.27</v>
      </c>
      <c r="R345" s="9">
        <v>4709600.38</v>
      </c>
      <c r="S345" s="9">
        <v>34346481.56</v>
      </c>
      <c r="T345" s="9">
        <v>356226.43</v>
      </c>
      <c r="U345" s="9">
        <v>0</v>
      </c>
      <c r="V345" s="9">
        <v>1461.65</v>
      </c>
      <c r="W345" s="9">
        <v>33988793.48</v>
      </c>
      <c r="X345" s="9">
        <v>4709600.38</v>
      </c>
      <c r="Y345" s="9">
        <v>0</v>
      </c>
      <c r="Z345" s="9">
        <v>29279193.1</v>
      </c>
      <c r="AA345" s="9">
        <v>4600047.26</v>
      </c>
      <c r="AB345" s="9">
        <v>356226.43</v>
      </c>
      <c r="AC345" s="9">
        <v>4242032</v>
      </c>
      <c r="AD345" s="9">
        <v>0</v>
      </c>
      <c r="AE345" s="9">
        <v>0</v>
      </c>
      <c r="AF345" s="9">
        <v>1788.83</v>
      </c>
      <c r="AG345" s="9">
        <v>4628414.63</v>
      </c>
      <c r="AH345" s="9">
        <v>0</v>
      </c>
      <c r="AI345" s="9">
        <v>0</v>
      </c>
      <c r="AJ345" s="9">
        <v>0</v>
      </c>
      <c r="AK345" s="9">
        <v>4626625.8</v>
      </c>
      <c r="AL345" s="9">
        <v>33905818.9</v>
      </c>
      <c r="AM345" s="9">
        <v>0</v>
      </c>
      <c r="AN345" s="9">
        <v>0</v>
      </c>
      <c r="AO345" s="9">
        <v>33905818.9</v>
      </c>
      <c r="AP345" s="9">
        <v>33905818.9</v>
      </c>
      <c r="AQ345" s="9">
        <v>1000</v>
      </c>
      <c r="AR345" s="9">
        <v>3111000</v>
      </c>
      <c r="AS345" s="9">
        <v>3111000</v>
      </c>
      <c r="AT345" s="9">
        <v>9498</v>
      </c>
      <c r="AU345" s="9">
        <v>29548278</v>
      </c>
      <c r="AV345" s="9">
        <v>26437278</v>
      </c>
      <c r="AW345" s="9">
        <v>4357540.8999999985</v>
      </c>
      <c r="AX345" s="9">
        <v>411257</v>
      </c>
      <c r="AY345" s="9">
        <v>1279419100</v>
      </c>
      <c r="AZ345" s="9">
        <v>1930000</v>
      </c>
      <c r="BA345" s="9">
        <v>6004230000</v>
      </c>
      <c r="BB345" s="9">
        <v>0.00051813</v>
      </c>
      <c r="BC345" s="9">
        <v>4724810900</v>
      </c>
      <c r="BD345" s="9">
        <v>2448066.27</v>
      </c>
      <c r="BE345" s="9">
        <v>968209</v>
      </c>
      <c r="BF345" s="9">
        <v>3012098199</v>
      </c>
      <c r="BG345" s="9">
        <v>0.00877703</v>
      </c>
      <c r="BH345" s="9">
        <v>1732679099</v>
      </c>
      <c r="BI345" s="9">
        <v>15207776.43</v>
      </c>
      <c r="BJ345" s="9">
        <v>564023</v>
      </c>
      <c r="BK345" s="9">
        <v>1754675553</v>
      </c>
      <c r="BL345" s="9">
        <v>0.00248339</v>
      </c>
      <c r="BM345" s="9">
        <v>475256453</v>
      </c>
      <c r="BN345" s="9">
        <v>1180247.12</v>
      </c>
      <c r="BO345" s="9">
        <v>18836090</v>
      </c>
      <c r="BP345" s="9">
        <v>0</v>
      </c>
      <c r="BQ345" s="9">
        <v>0</v>
      </c>
      <c r="BR345" s="9">
        <v>-241520</v>
      </c>
      <c r="BS345" s="9">
        <v>-64</v>
      </c>
      <c r="BT345" s="9">
        <v>0</v>
      </c>
      <c r="BU345" s="9">
        <v>18594506</v>
      </c>
      <c r="BV345" s="9">
        <v>750118</v>
      </c>
      <c r="BW345" s="9">
        <v>0</v>
      </c>
      <c r="BX345" s="9">
        <v>-9618</v>
      </c>
      <c r="BY345" s="9">
        <v>0</v>
      </c>
      <c r="BZ345" s="9">
        <v>740500</v>
      </c>
      <c r="CA345" s="9">
        <v>1</v>
      </c>
      <c r="CB345" s="9">
        <v>19335007</v>
      </c>
      <c r="CC345" s="9">
        <v>0</v>
      </c>
      <c r="CD345" s="9">
        <v>19335007</v>
      </c>
      <c r="CE345" s="9">
        <v>3111</v>
      </c>
      <c r="CF345" s="9">
        <v>68.55</v>
      </c>
      <c r="CG345" s="9">
        <v>3179.55</v>
      </c>
      <c r="CH345" s="9">
        <v>29279193.1</v>
      </c>
      <c r="CI345" s="9">
        <v>4626625.8</v>
      </c>
      <c r="CJ345" s="9">
        <v>886863</v>
      </c>
      <c r="CK345" s="9">
        <v>34792681.9</v>
      </c>
      <c r="CL345" s="9">
        <v>10942.64</v>
      </c>
      <c r="CM345" s="9">
        <v>750118</v>
      </c>
      <c r="CN345" s="9">
        <v>750118</v>
      </c>
      <c r="CO345" s="9">
        <v>0</v>
      </c>
      <c r="CP345" s="9">
        <v>-9618</v>
      </c>
      <c r="CQ345" s="9">
        <v>0</v>
      </c>
      <c r="CR345" s="9">
        <v>740500</v>
      </c>
      <c r="CS345" s="9">
        <v>6054.67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9">
        <v>20549476.14</v>
      </c>
      <c r="DB345" s="9">
        <v>0</v>
      </c>
      <c r="DC345" s="9">
        <v>897921.44</v>
      </c>
      <c r="DD345" s="9">
        <v>0</v>
      </c>
      <c r="DE345" s="9">
        <v>0</v>
      </c>
      <c r="DF345" s="9">
        <v>21447397.580000002</v>
      </c>
      <c r="DG345" s="9">
        <v>19302657.822</v>
      </c>
      <c r="DH345" s="9">
        <v>750117.97</v>
      </c>
      <c r="DI345" s="9">
        <v>19586207.79</v>
      </c>
      <c r="DJ345" s="9">
        <v>0</v>
      </c>
      <c r="DK345" s="9">
        <v>0</v>
      </c>
      <c r="DL345" s="9">
        <v>0</v>
      </c>
      <c r="DM345" s="9">
        <v>0</v>
      </c>
      <c r="DN345" s="9">
        <v>0</v>
      </c>
      <c r="DO345" s="9">
        <v>0</v>
      </c>
      <c r="DP345">
        <v>5439</v>
      </c>
      <c r="DQ345">
        <f t="shared" si="5"/>
        <v>0</v>
      </c>
    </row>
    <row r="346" spans="1:121" ht="15">
      <c r="A346" s="9">
        <v>4522</v>
      </c>
      <c r="B346" s="9" t="s">
        <v>498</v>
      </c>
      <c r="C346" s="9">
        <v>195</v>
      </c>
      <c r="D346" s="9">
        <v>192</v>
      </c>
      <c r="E346" s="9">
        <v>387</v>
      </c>
      <c r="F346" s="9">
        <v>194</v>
      </c>
      <c r="G346" s="9">
        <v>2</v>
      </c>
      <c r="H346" s="9">
        <v>0</v>
      </c>
      <c r="I346" s="9">
        <v>196</v>
      </c>
      <c r="J346" s="9">
        <v>2859129.62</v>
      </c>
      <c r="K346" s="9">
        <v>2265881</v>
      </c>
      <c r="L346" s="9">
        <v>209549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383699.62</v>
      </c>
      <c r="S346" s="9">
        <v>3022905.83</v>
      </c>
      <c r="T346" s="9">
        <v>0</v>
      </c>
      <c r="U346" s="9">
        <v>0</v>
      </c>
      <c r="V346" s="9">
        <v>346.65</v>
      </c>
      <c r="W346" s="9">
        <v>3022559.18</v>
      </c>
      <c r="X346" s="9">
        <v>383699.62</v>
      </c>
      <c r="Y346" s="9">
        <v>0</v>
      </c>
      <c r="Z346" s="9">
        <v>2638859.56</v>
      </c>
      <c r="AA346" s="9">
        <v>42728.31</v>
      </c>
      <c r="AB346" s="9">
        <v>0</v>
      </c>
      <c r="AC346" s="9">
        <v>42716</v>
      </c>
      <c r="AD346" s="9">
        <v>0</v>
      </c>
      <c r="AE346" s="9">
        <v>0</v>
      </c>
      <c r="AF346" s="9">
        <v>12.31</v>
      </c>
      <c r="AG346" s="9">
        <v>42715.81</v>
      </c>
      <c r="AH346" s="9">
        <v>0</v>
      </c>
      <c r="AI346" s="9">
        <v>0</v>
      </c>
      <c r="AJ346" s="9">
        <v>0</v>
      </c>
      <c r="AK346" s="9">
        <v>42703.5</v>
      </c>
      <c r="AL346" s="9">
        <v>2681563.06</v>
      </c>
      <c r="AM346" s="9">
        <v>0</v>
      </c>
      <c r="AN346" s="9">
        <v>0</v>
      </c>
      <c r="AO346" s="9">
        <v>2681563.06</v>
      </c>
      <c r="AP346" s="9">
        <v>2681563.06</v>
      </c>
      <c r="AQ346" s="9">
        <v>1000</v>
      </c>
      <c r="AR346" s="9">
        <v>196000</v>
      </c>
      <c r="AS346" s="9">
        <v>196000</v>
      </c>
      <c r="AT346" s="9">
        <v>9498</v>
      </c>
      <c r="AU346" s="9">
        <v>1861608</v>
      </c>
      <c r="AV346" s="9">
        <v>1665608</v>
      </c>
      <c r="AW346" s="9">
        <v>819955.06</v>
      </c>
      <c r="AX346" s="9">
        <v>1741275</v>
      </c>
      <c r="AY346" s="9">
        <v>341289962</v>
      </c>
      <c r="AZ346" s="9">
        <v>1930000</v>
      </c>
      <c r="BA346" s="9">
        <v>378280000</v>
      </c>
      <c r="BB346" s="9">
        <v>0.00051813</v>
      </c>
      <c r="BC346" s="9">
        <v>36990038</v>
      </c>
      <c r="BD346" s="9">
        <v>19165.65</v>
      </c>
      <c r="BE346" s="9">
        <v>968209</v>
      </c>
      <c r="BF346" s="9">
        <v>189768964</v>
      </c>
      <c r="BG346" s="9">
        <v>0.00877703</v>
      </c>
      <c r="BH346" s="9">
        <v>-151520998</v>
      </c>
      <c r="BI346" s="9">
        <v>-1329904.35</v>
      </c>
      <c r="BJ346" s="9">
        <v>564023</v>
      </c>
      <c r="BK346" s="9">
        <v>110548508</v>
      </c>
      <c r="BL346" s="9">
        <v>0.00741715</v>
      </c>
      <c r="BM346" s="9">
        <v>-230741454</v>
      </c>
      <c r="BN346" s="9">
        <v>-1711443.98</v>
      </c>
      <c r="BO346" s="9">
        <v>19166</v>
      </c>
      <c r="BP346" s="9">
        <v>0</v>
      </c>
      <c r="BQ346" s="9">
        <v>0</v>
      </c>
      <c r="BR346" s="9">
        <v>-246</v>
      </c>
      <c r="BS346" s="9">
        <v>0</v>
      </c>
      <c r="BT346" s="9">
        <v>0</v>
      </c>
      <c r="BU346" s="9">
        <v>18920</v>
      </c>
      <c r="BV346" s="9">
        <v>171922</v>
      </c>
      <c r="BW346" s="9">
        <v>0</v>
      </c>
      <c r="BX346" s="9">
        <v>-2204</v>
      </c>
      <c r="BY346" s="9">
        <v>0</v>
      </c>
      <c r="BZ346" s="9">
        <v>169718</v>
      </c>
      <c r="CA346" s="9">
        <v>0</v>
      </c>
      <c r="CB346" s="9">
        <v>188638</v>
      </c>
      <c r="CC346" s="9">
        <v>0</v>
      </c>
      <c r="CD346" s="9">
        <v>188638</v>
      </c>
      <c r="CE346" s="9">
        <v>196</v>
      </c>
      <c r="CF346" s="9">
        <v>0</v>
      </c>
      <c r="CG346" s="9">
        <v>196</v>
      </c>
      <c r="CH346" s="9">
        <v>2638859.56</v>
      </c>
      <c r="CI346" s="9">
        <v>42703.5</v>
      </c>
      <c r="CJ346" s="9">
        <v>0</v>
      </c>
      <c r="CK346" s="9">
        <v>2681563.06</v>
      </c>
      <c r="CL346" s="9">
        <v>13681.44</v>
      </c>
      <c r="CM346" s="9">
        <v>0</v>
      </c>
      <c r="CN346" s="9">
        <v>0</v>
      </c>
      <c r="CO346" s="9">
        <v>0</v>
      </c>
      <c r="CP346" s="9">
        <v>0</v>
      </c>
      <c r="CQ346" s="9">
        <v>0</v>
      </c>
      <c r="CR346" s="9">
        <v>0</v>
      </c>
      <c r="CS346" s="9">
        <v>97.78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9">
        <v>0</v>
      </c>
      <c r="DA346" s="9">
        <v>27669.32</v>
      </c>
      <c r="DB346" s="9">
        <v>184649.83</v>
      </c>
      <c r="DC346" s="9">
        <v>0</v>
      </c>
      <c r="DD346" s="9">
        <v>0</v>
      </c>
      <c r="DE346" s="9">
        <v>0</v>
      </c>
      <c r="DF346" s="9">
        <v>212319.15</v>
      </c>
      <c r="DG346" s="9">
        <v>191087.235</v>
      </c>
      <c r="DH346" s="9">
        <v>0</v>
      </c>
      <c r="DI346" s="9">
        <v>191087.235</v>
      </c>
      <c r="DJ346" s="9">
        <v>171922</v>
      </c>
      <c r="DK346" s="9">
        <v>171922</v>
      </c>
      <c r="DL346" s="9">
        <v>0</v>
      </c>
      <c r="DM346" s="9">
        <v>-2204</v>
      </c>
      <c r="DN346" s="9">
        <v>0</v>
      </c>
      <c r="DO346" s="9">
        <v>169718</v>
      </c>
      <c r="DP346">
        <v>4522</v>
      </c>
      <c r="DQ346">
        <f t="shared" si="5"/>
        <v>0</v>
      </c>
    </row>
    <row r="347" spans="1:121" ht="15">
      <c r="A347" s="9">
        <v>5457</v>
      </c>
      <c r="B347" s="9" t="s">
        <v>499</v>
      </c>
      <c r="C347" s="9">
        <v>1151</v>
      </c>
      <c r="D347" s="9">
        <v>1158</v>
      </c>
      <c r="E347" s="9">
        <v>2309</v>
      </c>
      <c r="F347" s="9">
        <v>1155</v>
      </c>
      <c r="G347" s="9">
        <v>9</v>
      </c>
      <c r="H347" s="9">
        <v>0</v>
      </c>
      <c r="I347" s="9">
        <v>1164</v>
      </c>
      <c r="J347" s="9">
        <v>12611345.56</v>
      </c>
      <c r="K347" s="9">
        <v>8622608.71</v>
      </c>
      <c r="L347" s="9">
        <v>2724632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1264104.85</v>
      </c>
      <c r="S347" s="9">
        <v>12683107.7</v>
      </c>
      <c r="T347" s="9">
        <v>53313</v>
      </c>
      <c r="U347" s="9">
        <v>0</v>
      </c>
      <c r="V347" s="9">
        <v>359.61</v>
      </c>
      <c r="W347" s="9">
        <v>12629435.09</v>
      </c>
      <c r="X347" s="9">
        <v>1264104.85</v>
      </c>
      <c r="Y347" s="9">
        <v>0</v>
      </c>
      <c r="Z347" s="9">
        <v>11365330.24</v>
      </c>
      <c r="AA347" s="9">
        <v>912252.18</v>
      </c>
      <c r="AB347" s="9">
        <v>53313</v>
      </c>
      <c r="AC347" s="9">
        <v>858535</v>
      </c>
      <c r="AD347" s="9">
        <v>0</v>
      </c>
      <c r="AE347" s="9">
        <v>0</v>
      </c>
      <c r="AF347" s="9">
        <v>404.18</v>
      </c>
      <c r="AG347" s="9">
        <v>927050</v>
      </c>
      <c r="AH347" s="9">
        <v>0</v>
      </c>
      <c r="AI347" s="9">
        <v>0</v>
      </c>
      <c r="AJ347" s="9">
        <v>0</v>
      </c>
      <c r="AK347" s="9">
        <v>926645.82</v>
      </c>
      <c r="AL347" s="9">
        <v>12291976.06</v>
      </c>
      <c r="AM347" s="9">
        <v>0</v>
      </c>
      <c r="AN347" s="9">
        <v>0</v>
      </c>
      <c r="AO347" s="9">
        <v>12291976.06</v>
      </c>
      <c r="AP347" s="9">
        <v>12291976.06</v>
      </c>
      <c r="AQ347" s="9">
        <v>1000</v>
      </c>
      <c r="AR347" s="9">
        <v>1164000</v>
      </c>
      <c r="AS347" s="9">
        <v>1164000</v>
      </c>
      <c r="AT347" s="9">
        <v>9498</v>
      </c>
      <c r="AU347" s="9">
        <v>11055672</v>
      </c>
      <c r="AV347" s="9">
        <v>9891672</v>
      </c>
      <c r="AW347" s="9">
        <v>1236304.0600000005</v>
      </c>
      <c r="AX347" s="9">
        <v>921828</v>
      </c>
      <c r="AY347" s="9">
        <v>1073008372</v>
      </c>
      <c r="AZ347" s="9">
        <v>1930000</v>
      </c>
      <c r="BA347" s="9">
        <v>2246520000</v>
      </c>
      <c r="BB347" s="9">
        <v>0.00051813</v>
      </c>
      <c r="BC347" s="9">
        <v>1173511628</v>
      </c>
      <c r="BD347" s="9">
        <v>608031.58</v>
      </c>
      <c r="BE347" s="9">
        <v>968209</v>
      </c>
      <c r="BF347" s="9">
        <v>1126995276</v>
      </c>
      <c r="BG347" s="9">
        <v>0.00877703</v>
      </c>
      <c r="BH347" s="9">
        <v>53986904</v>
      </c>
      <c r="BI347" s="9">
        <v>473844.68</v>
      </c>
      <c r="BJ347" s="9">
        <v>564023</v>
      </c>
      <c r="BK347" s="9">
        <v>656522772</v>
      </c>
      <c r="BL347" s="9">
        <v>0.00188311</v>
      </c>
      <c r="BM347" s="9">
        <v>-416485600</v>
      </c>
      <c r="BN347" s="9">
        <v>-784288.2</v>
      </c>
      <c r="BO347" s="9">
        <v>608032</v>
      </c>
      <c r="BP347" s="9">
        <v>0</v>
      </c>
      <c r="BQ347" s="9">
        <v>0</v>
      </c>
      <c r="BR347" s="9">
        <v>-7796</v>
      </c>
      <c r="BS347" s="9">
        <v>-53</v>
      </c>
      <c r="BT347" s="9">
        <v>0</v>
      </c>
      <c r="BU347" s="9">
        <v>600183</v>
      </c>
      <c r="BV347" s="9">
        <v>1876556</v>
      </c>
      <c r="BW347" s="9">
        <v>0</v>
      </c>
      <c r="BX347" s="9">
        <v>-24062</v>
      </c>
      <c r="BY347" s="9">
        <v>53</v>
      </c>
      <c r="BZ347" s="9">
        <v>1852547</v>
      </c>
      <c r="CA347" s="9">
        <v>0</v>
      </c>
      <c r="CB347" s="9">
        <v>2452730</v>
      </c>
      <c r="CC347" s="9">
        <v>0</v>
      </c>
      <c r="CD347" s="9">
        <v>2452730</v>
      </c>
      <c r="CE347" s="9">
        <v>1164</v>
      </c>
      <c r="CF347" s="9">
        <v>0</v>
      </c>
      <c r="CG347" s="9">
        <v>1164</v>
      </c>
      <c r="CH347" s="9">
        <v>11365330.24</v>
      </c>
      <c r="CI347" s="9">
        <v>926645.82</v>
      </c>
      <c r="CJ347" s="9">
        <v>0</v>
      </c>
      <c r="CK347" s="9">
        <v>12291976.06</v>
      </c>
      <c r="CL347" s="9">
        <v>10560.12</v>
      </c>
      <c r="CM347" s="9"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0</v>
      </c>
      <c r="CS347" s="9">
        <v>522.36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9">
        <v>2147326.93</v>
      </c>
      <c r="DB347" s="9">
        <v>613326.39</v>
      </c>
      <c r="DC347" s="9">
        <v>0</v>
      </c>
      <c r="DD347" s="9">
        <v>0</v>
      </c>
      <c r="DE347" s="9">
        <v>0</v>
      </c>
      <c r="DF347" s="9">
        <v>2760653.3200000003</v>
      </c>
      <c r="DG347" s="9">
        <v>2484587.9880000004</v>
      </c>
      <c r="DH347" s="9">
        <v>0</v>
      </c>
      <c r="DI347" s="9">
        <v>2484587.9880000004</v>
      </c>
      <c r="DJ347" s="9">
        <v>1876556</v>
      </c>
      <c r="DK347" s="9">
        <v>1876556</v>
      </c>
      <c r="DL347" s="9">
        <v>0</v>
      </c>
      <c r="DM347" s="9">
        <v>-24062</v>
      </c>
      <c r="DN347" s="9">
        <v>53</v>
      </c>
      <c r="DO347" s="9">
        <v>1852547</v>
      </c>
      <c r="DP347">
        <v>5457</v>
      </c>
      <c r="DQ347">
        <f t="shared" si="5"/>
        <v>0</v>
      </c>
    </row>
    <row r="348" spans="1:121" ht="15">
      <c r="A348" s="9">
        <v>2485</v>
      </c>
      <c r="B348" s="9" t="s">
        <v>500</v>
      </c>
      <c r="C348" s="9">
        <v>563</v>
      </c>
      <c r="D348" s="9">
        <v>560</v>
      </c>
      <c r="E348" s="9">
        <v>1123</v>
      </c>
      <c r="F348" s="9">
        <v>562</v>
      </c>
      <c r="G348" s="9">
        <v>5</v>
      </c>
      <c r="H348" s="9">
        <v>0</v>
      </c>
      <c r="I348" s="9">
        <v>567</v>
      </c>
      <c r="J348" s="9">
        <v>6363771.75</v>
      </c>
      <c r="K348" s="9">
        <v>1912135.94</v>
      </c>
      <c r="L348" s="9">
        <v>3646395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805240.81</v>
      </c>
      <c r="S348" s="9">
        <v>6131168.2</v>
      </c>
      <c r="T348" s="9">
        <v>105102.83</v>
      </c>
      <c r="U348" s="9">
        <v>0</v>
      </c>
      <c r="V348" s="9">
        <v>1638.78</v>
      </c>
      <c r="W348" s="9">
        <v>6024426.59</v>
      </c>
      <c r="X348" s="9">
        <v>805240.81</v>
      </c>
      <c r="Y348" s="9">
        <v>0</v>
      </c>
      <c r="Z348" s="9">
        <v>5219185.78</v>
      </c>
      <c r="AA348" s="9">
        <v>105535.2</v>
      </c>
      <c r="AB348" s="9">
        <v>105102.83</v>
      </c>
      <c r="AC348" s="9">
        <v>0</v>
      </c>
      <c r="AD348" s="9">
        <v>0</v>
      </c>
      <c r="AE348" s="9">
        <v>0</v>
      </c>
      <c r="AF348" s="9">
        <v>432.37</v>
      </c>
      <c r="AG348" s="9">
        <v>108393.04</v>
      </c>
      <c r="AH348" s="9">
        <v>0</v>
      </c>
      <c r="AI348" s="9">
        <v>0</v>
      </c>
      <c r="AJ348" s="9">
        <v>0</v>
      </c>
      <c r="AK348" s="9">
        <v>107960.67</v>
      </c>
      <c r="AL348" s="9">
        <v>5327146.45</v>
      </c>
      <c r="AM348" s="9">
        <v>0</v>
      </c>
      <c r="AN348" s="9">
        <v>0</v>
      </c>
      <c r="AO348" s="9">
        <v>5327146.45</v>
      </c>
      <c r="AP348" s="9">
        <v>5327146.45</v>
      </c>
      <c r="AQ348" s="9">
        <v>1000</v>
      </c>
      <c r="AR348" s="9">
        <v>567000</v>
      </c>
      <c r="AS348" s="9">
        <v>567000</v>
      </c>
      <c r="AT348" s="9">
        <v>9498</v>
      </c>
      <c r="AU348" s="9">
        <v>5385366</v>
      </c>
      <c r="AV348" s="9">
        <v>4760146.45</v>
      </c>
      <c r="AW348" s="9">
        <v>0</v>
      </c>
      <c r="AX348" s="9">
        <v>406423</v>
      </c>
      <c r="AY348" s="9">
        <v>230442064</v>
      </c>
      <c r="AZ348" s="9">
        <v>1930000</v>
      </c>
      <c r="BA348" s="9">
        <v>1094310000</v>
      </c>
      <c r="BB348" s="9">
        <v>0.00051813</v>
      </c>
      <c r="BC348" s="9">
        <v>863867936</v>
      </c>
      <c r="BD348" s="9">
        <v>447595.89</v>
      </c>
      <c r="BE348" s="9">
        <v>968209</v>
      </c>
      <c r="BF348" s="9">
        <v>548974503</v>
      </c>
      <c r="BG348" s="9">
        <v>0.00867098</v>
      </c>
      <c r="BH348" s="9">
        <v>318532439</v>
      </c>
      <c r="BI348" s="9">
        <v>2761988.41</v>
      </c>
      <c r="BJ348" s="9">
        <v>564023</v>
      </c>
      <c r="BK348" s="9">
        <v>319801041</v>
      </c>
      <c r="BL348" s="9">
        <v>0</v>
      </c>
      <c r="BM348" s="9">
        <v>89358977</v>
      </c>
      <c r="BN348" s="9">
        <v>0</v>
      </c>
      <c r="BO348" s="9">
        <v>3209584</v>
      </c>
      <c r="BP348" s="9">
        <v>0</v>
      </c>
      <c r="BQ348" s="9">
        <v>0</v>
      </c>
      <c r="BR348" s="9">
        <v>-41154</v>
      </c>
      <c r="BS348" s="9">
        <v>-11</v>
      </c>
      <c r="BT348" s="9">
        <v>0</v>
      </c>
      <c r="BU348" s="9">
        <v>3168419</v>
      </c>
      <c r="BV348" s="9">
        <v>115701</v>
      </c>
      <c r="BW348" s="9">
        <v>0</v>
      </c>
      <c r="BX348" s="9">
        <v>-1484</v>
      </c>
      <c r="BY348" s="9">
        <v>0</v>
      </c>
      <c r="BZ348" s="9">
        <v>114217</v>
      </c>
      <c r="CA348" s="9">
        <v>1</v>
      </c>
      <c r="CB348" s="9">
        <v>3282637</v>
      </c>
      <c r="CC348" s="9">
        <v>0</v>
      </c>
      <c r="CD348" s="9">
        <v>3282637</v>
      </c>
      <c r="CE348" s="9">
        <v>567</v>
      </c>
      <c r="CF348" s="9">
        <v>0</v>
      </c>
      <c r="CG348" s="9">
        <v>567</v>
      </c>
      <c r="CH348" s="9">
        <v>5219185.78</v>
      </c>
      <c r="CI348" s="9">
        <v>107960.67</v>
      </c>
      <c r="CJ348" s="9">
        <v>0</v>
      </c>
      <c r="CK348" s="9">
        <v>5327146.45</v>
      </c>
      <c r="CL348" s="9">
        <v>9395.32</v>
      </c>
      <c r="CM348" s="9"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5660.64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9">
        <v>0</v>
      </c>
      <c r="DA348" s="9">
        <v>3694761.28</v>
      </c>
      <c r="DB348" s="9">
        <v>0</v>
      </c>
      <c r="DC348" s="9">
        <v>0</v>
      </c>
      <c r="DD348" s="9">
        <v>0</v>
      </c>
      <c r="DE348" s="9">
        <v>0</v>
      </c>
      <c r="DF348" s="9">
        <v>3694761.28</v>
      </c>
      <c r="DG348" s="9">
        <v>3325285.152</v>
      </c>
      <c r="DH348" s="9">
        <v>0</v>
      </c>
      <c r="DI348" s="9">
        <v>3325285.152</v>
      </c>
      <c r="DJ348" s="9">
        <v>115701</v>
      </c>
      <c r="DK348" s="9">
        <v>115701</v>
      </c>
      <c r="DL348" s="9">
        <v>0</v>
      </c>
      <c r="DM348" s="9">
        <v>-1484</v>
      </c>
      <c r="DN348" s="9">
        <v>0</v>
      </c>
      <c r="DO348" s="9">
        <v>114217</v>
      </c>
      <c r="DP348">
        <v>2485</v>
      </c>
      <c r="DQ348">
        <f t="shared" si="5"/>
        <v>0</v>
      </c>
    </row>
    <row r="349" spans="1:121" ht="15">
      <c r="A349" s="9">
        <v>5460</v>
      </c>
      <c r="B349" s="9" t="s">
        <v>501</v>
      </c>
      <c r="C349" s="9">
        <v>2580</v>
      </c>
      <c r="D349" s="9">
        <v>2587</v>
      </c>
      <c r="E349" s="9">
        <v>5167</v>
      </c>
      <c r="F349" s="9">
        <v>2584</v>
      </c>
      <c r="G349" s="9">
        <v>44</v>
      </c>
      <c r="H349" s="9">
        <v>1</v>
      </c>
      <c r="I349" s="9">
        <v>2629</v>
      </c>
      <c r="J349" s="9">
        <v>28571921.96</v>
      </c>
      <c r="K349" s="9">
        <v>6933888.21</v>
      </c>
      <c r="L349" s="9">
        <v>18747603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2890430.75</v>
      </c>
      <c r="S349" s="9">
        <v>28110816.65</v>
      </c>
      <c r="T349" s="9">
        <v>391898</v>
      </c>
      <c r="U349" s="9">
        <v>0</v>
      </c>
      <c r="V349" s="9">
        <v>702.36</v>
      </c>
      <c r="W349" s="9">
        <v>27718216.29</v>
      </c>
      <c r="X349" s="9">
        <v>2890430.75</v>
      </c>
      <c r="Y349" s="9">
        <v>0</v>
      </c>
      <c r="Z349" s="9">
        <v>24827785.54</v>
      </c>
      <c r="AA349" s="9">
        <v>2328742.62</v>
      </c>
      <c r="AB349" s="9">
        <v>391898</v>
      </c>
      <c r="AC349" s="9">
        <v>1936327</v>
      </c>
      <c r="AD349" s="9">
        <v>0</v>
      </c>
      <c r="AE349" s="9">
        <v>0</v>
      </c>
      <c r="AF349" s="9">
        <v>517.62</v>
      </c>
      <c r="AG349" s="9">
        <v>3133269.25</v>
      </c>
      <c r="AH349" s="9">
        <v>0</v>
      </c>
      <c r="AI349" s="9">
        <v>0</v>
      </c>
      <c r="AJ349" s="9">
        <v>0</v>
      </c>
      <c r="AK349" s="9">
        <v>3132751.63</v>
      </c>
      <c r="AL349" s="9">
        <v>27960537.169999998</v>
      </c>
      <c r="AM349" s="9">
        <v>0</v>
      </c>
      <c r="AN349" s="9">
        <v>0</v>
      </c>
      <c r="AO349" s="9">
        <v>27960537.169999998</v>
      </c>
      <c r="AP349" s="9">
        <v>27960537.169999998</v>
      </c>
      <c r="AQ349" s="9">
        <v>1000</v>
      </c>
      <c r="AR349" s="9">
        <v>2629000</v>
      </c>
      <c r="AS349" s="9">
        <v>2629000</v>
      </c>
      <c r="AT349" s="9">
        <v>9498</v>
      </c>
      <c r="AU349" s="9">
        <v>24970242</v>
      </c>
      <c r="AV349" s="9">
        <v>22341242</v>
      </c>
      <c r="AW349" s="9">
        <v>2990295.169999998</v>
      </c>
      <c r="AX349" s="9">
        <v>350044</v>
      </c>
      <c r="AY349" s="9">
        <v>920265461</v>
      </c>
      <c r="AZ349" s="9">
        <v>1930000</v>
      </c>
      <c r="BA349" s="9">
        <v>5073970000</v>
      </c>
      <c r="BB349" s="9">
        <v>0.00051813</v>
      </c>
      <c r="BC349" s="9">
        <v>4153704539</v>
      </c>
      <c r="BD349" s="9">
        <v>2152158.93</v>
      </c>
      <c r="BE349" s="9">
        <v>968209</v>
      </c>
      <c r="BF349" s="9">
        <v>2545421461</v>
      </c>
      <c r="BG349" s="9">
        <v>0.00877703</v>
      </c>
      <c r="BH349" s="9">
        <v>1625156000</v>
      </c>
      <c r="BI349" s="9">
        <v>14264042.97</v>
      </c>
      <c r="BJ349" s="9">
        <v>564023</v>
      </c>
      <c r="BK349" s="9">
        <v>1482816467</v>
      </c>
      <c r="BL349" s="9">
        <v>0.00201663</v>
      </c>
      <c r="BM349" s="9">
        <v>562551006</v>
      </c>
      <c r="BN349" s="9">
        <v>1134457.24</v>
      </c>
      <c r="BO349" s="9">
        <v>17550659</v>
      </c>
      <c r="BP349" s="9">
        <v>0</v>
      </c>
      <c r="BQ349" s="9">
        <v>0</v>
      </c>
      <c r="BR349" s="9">
        <v>-225038</v>
      </c>
      <c r="BS349" s="9">
        <v>-42</v>
      </c>
      <c r="BT349" s="9">
        <v>0</v>
      </c>
      <c r="BU349" s="9">
        <v>17325579</v>
      </c>
      <c r="BV349" s="9">
        <v>0</v>
      </c>
      <c r="BW349" s="9">
        <v>0</v>
      </c>
      <c r="BX349" s="9">
        <v>0</v>
      </c>
      <c r="BY349" s="9">
        <v>0</v>
      </c>
      <c r="BZ349" s="9">
        <v>0</v>
      </c>
      <c r="CA349" s="9">
        <v>1</v>
      </c>
      <c r="CB349" s="9">
        <v>17325580</v>
      </c>
      <c r="CC349" s="9">
        <v>0</v>
      </c>
      <c r="CD349" s="9">
        <v>17325580</v>
      </c>
      <c r="CE349" s="9">
        <v>2629</v>
      </c>
      <c r="CF349" s="9">
        <v>0</v>
      </c>
      <c r="CG349" s="9">
        <v>2629</v>
      </c>
      <c r="CH349" s="9">
        <v>24827785.54</v>
      </c>
      <c r="CI349" s="9">
        <v>3132751.63</v>
      </c>
      <c r="CJ349" s="9">
        <v>0</v>
      </c>
      <c r="CK349" s="9">
        <v>27960537.169999998</v>
      </c>
      <c r="CL349" s="9">
        <v>10635.43</v>
      </c>
      <c r="CM349" s="9">
        <v>0</v>
      </c>
      <c r="CN349" s="9">
        <v>0</v>
      </c>
      <c r="CO349" s="9">
        <v>0</v>
      </c>
      <c r="CP349" s="9">
        <v>0</v>
      </c>
      <c r="CQ349" s="9">
        <v>0</v>
      </c>
      <c r="CR349" s="9">
        <v>0</v>
      </c>
      <c r="CS349" s="9">
        <v>6675.79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9">
        <v>18995227.56</v>
      </c>
      <c r="DB349" s="9">
        <v>0</v>
      </c>
      <c r="DC349" s="9">
        <v>0</v>
      </c>
      <c r="DD349" s="9">
        <v>0</v>
      </c>
      <c r="DE349" s="9">
        <v>0</v>
      </c>
      <c r="DF349" s="9">
        <v>18995227.56</v>
      </c>
      <c r="DG349" s="9">
        <v>17095704.803999998</v>
      </c>
      <c r="DH349" s="9">
        <v>0</v>
      </c>
      <c r="DI349" s="9">
        <v>17550659.14</v>
      </c>
      <c r="DJ349" s="9">
        <v>0</v>
      </c>
      <c r="DK349" s="9">
        <v>0</v>
      </c>
      <c r="DL349" s="9">
        <v>0</v>
      </c>
      <c r="DM349" s="9">
        <v>0</v>
      </c>
      <c r="DN349" s="9">
        <v>0</v>
      </c>
      <c r="DO349" s="9">
        <v>0</v>
      </c>
      <c r="DP349">
        <v>5460</v>
      </c>
      <c r="DQ349">
        <f t="shared" si="5"/>
        <v>0</v>
      </c>
    </row>
    <row r="350" spans="1:121" ht="15">
      <c r="A350" s="9">
        <v>5467</v>
      </c>
      <c r="B350" s="9" t="s">
        <v>502</v>
      </c>
      <c r="C350" s="9">
        <v>824</v>
      </c>
      <c r="D350" s="9">
        <v>824</v>
      </c>
      <c r="E350" s="9">
        <v>1648</v>
      </c>
      <c r="F350" s="9">
        <v>824</v>
      </c>
      <c r="G350" s="9">
        <v>26</v>
      </c>
      <c r="H350" s="9">
        <v>0</v>
      </c>
      <c r="I350" s="9">
        <v>850</v>
      </c>
      <c r="J350" s="9">
        <v>8886426.93</v>
      </c>
      <c r="K350" s="9">
        <v>2230331.64</v>
      </c>
      <c r="L350" s="9">
        <v>6088266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567829.29</v>
      </c>
      <c r="S350" s="9">
        <v>8886250.57</v>
      </c>
      <c r="T350" s="9">
        <v>75918.53</v>
      </c>
      <c r="U350" s="9">
        <v>0</v>
      </c>
      <c r="V350" s="9">
        <v>0</v>
      </c>
      <c r="W350" s="9">
        <v>8810332.04</v>
      </c>
      <c r="X350" s="9">
        <v>567829.29</v>
      </c>
      <c r="Y350" s="9">
        <v>0</v>
      </c>
      <c r="Z350" s="9">
        <v>8242502.75</v>
      </c>
      <c r="AA350" s="9">
        <v>157555.97</v>
      </c>
      <c r="AB350" s="9">
        <v>75918.53</v>
      </c>
      <c r="AC350" s="9">
        <v>81637.44</v>
      </c>
      <c r="AD350" s="9">
        <v>0</v>
      </c>
      <c r="AE350" s="9">
        <v>0</v>
      </c>
      <c r="AF350" s="9">
        <v>0</v>
      </c>
      <c r="AG350" s="9">
        <v>157555.97</v>
      </c>
      <c r="AH350" s="9">
        <v>0</v>
      </c>
      <c r="AI350" s="9">
        <v>0</v>
      </c>
      <c r="AJ350" s="9">
        <v>0</v>
      </c>
      <c r="AK350" s="9">
        <v>157555.97</v>
      </c>
      <c r="AL350" s="9">
        <v>8400058.72</v>
      </c>
      <c r="AM350" s="9">
        <v>0</v>
      </c>
      <c r="AN350" s="9">
        <v>0</v>
      </c>
      <c r="AO350" s="9">
        <v>8400058.72</v>
      </c>
      <c r="AP350" s="9">
        <v>8400058.72</v>
      </c>
      <c r="AQ350" s="9">
        <v>1000</v>
      </c>
      <c r="AR350" s="9">
        <v>850000</v>
      </c>
      <c r="AS350" s="9">
        <v>850000</v>
      </c>
      <c r="AT350" s="9">
        <v>9498</v>
      </c>
      <c r="AU350" s="9">
        <v>8073300</v>
      </c>
      <c r="AV350" s="9">
        <v>7223300</v>
      </c>
      <c r="AW350" s="9">
        <v>326758.72000000067</v>
      </c>
      <c r="AX350" s="9">
        <v>304868</v>
      </c>
      <c r="AY350" s="9">
        <v>259137585</v>
      </c>
      <c r="AZ350" s="9">
        <v>1930000</v>
      </c>
      <c r="BA350" s="9">
        <v>1640500000</v>
      </c>
      <c r="BB350" s="9">
        <v>0.00051813</v>
      </c>
      <c r="BC350" s="9">
        <v>1381362415</v>
      </c>
      <c r="BD350" s="9">
        <v>715725.31</v>
      </c>
      <c r="BE350" s="9">
        <v>968209</v>
      </c>
      <c r="BF350" s="9">
        <v>822977650</v>
      </c>
      <c r="BG350" s="9">
        <v>0.00877703</v>
      </c>
      <c r="BH350" s="9">
        <v>563840065</v>
      </c>
      <c r="BI350" s="9">
        <v>4948841.17</v>
      </c>
      <c r="BJ350" s="9">
        <v>564023</v>
      </c>
      <c r="BK350" s="9">
        <v>479419550</v>
      </c>
      <c r="BL350" s="9">
        <v>0.00068157</v>
      </c>
      <c r="BM350" s="9">
        <v>220281965</v>
      </c>
      <c r="BN350" s="9">
        <v>150137.58</v>
      </c>
      <c r="BO350" s="9">
        <v>5814704</v>
      </c>
      <c r="BP350" s="9">
        <v>0</v>
      </c>
      <c r="BQ350" s="9">
        <v>0</v>
      </c>
      <c r="BR350" s="9">
        <v>-74557</v>
      </c>
      <c r="BS350" s="9">
        <v>-12</v>
      </c>
      <c r="BT350" s="9">
        <v>0</v>
      </c>
      <c r="BU350" s="9">
        <v>5740135</v>
      </c>
      <c r="BV350" s="9">
        <v>0</v>
      </c>
      <c r="BW350" s="9">
        <v>0</v>
      </c>
      <c r="BX350" s="9">
        <v>0</v>
      </c>
      <c r="BY350" s="9">
        <v>0</v>
      </c>
      <c r="BZ350" s="9">
        <v>0</v>
      </c>
      <c r="CA350" s="9">
        <v>0</v>
      </c>
      <c r="CB350" s="9">
        <v>5740135</v>
      </c>
      <c r="CC350" s="9">
        <v>0</v>
      </c>
      <c r="CD350" s="9">
        <v>5740135</v>
      </c>
      <c r="CE350" s="9">
        <v>850</v>
      </c>
      <c r="CF350" s="9">
        <v>0</v>
      </c>
      <c r="CG350" s="9">
        <v>850</v>
      </c>
      <c r="CH350" s="9">
        <v>8242502.75</v>
      </c>
      <c r="CI350" s="9">
        <v>157555.97</v>
      </c>
      <c r="CJ350" s="9">
        <v>0</v>
      </c>
      <c r="CK350" s="9">
        <v>8400058.72</v>
      </c>
      <c r="CL350" s="9">
        <v>9882.42</v>
      </c>
      <c r="CM350" s="9">
        <v>0</v>
      </c>
      <c r="CN350" s="9">
        <v>0</v>
      </c>
      <c r="CO350" s="9">
        <v>0</v>
      </c>
      <c r="CP350" s="9">
        <v>0</v>
      </c>
      <c r="CQ350" s="9">
        <v>0</v>
      </c>
      <c r="CR350" s="9">
        <v>0</v>
      </c>
      <c r="CS350" s="9">
        <v>6840.83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9">
        <v>6168699.36</v>
      </c>
      <c r="DB350" s="9">
        <v>0</v>
      </c>
      <c r="DC350" s="9">
        <v>0</v>
      </c>
      <c r="DD350" s="9">
        <v>0</v>
      </c>
      <c r="DE350" s="9">
        <v>0</v>
      </c>
      <c r="DF350" s="9">
        <v>6168699.36</v>
      </c>
      <c r="DG350" s="9">
        <v>5551829.424000001</v>
      </c>
      <c r="DH350" s="9">
        <v>0</v>
      </c>
      <c r="DI350" s="9">
        <v>5814704.0600000005</v>
      </c>
      <c r="DJ350" s="9">
        <v>0</v>
      </c>
      <c r="DK350" s="9">
        <v>0</v>
      </c>
      <c r="DL350" s="9">
        <v>0</v>
      </c>
      <c r="DM350" s="9">
        <v>0</v>
      </c>
      <c r="DN350" s="9">
        <v>0</v>
      </c>
      <c r="DO350" s="9">
        <v>0</v>
      </c>
      <c r="DP350">
        <v>5467</v>
      </c>
      <c r="DQ350">
        <f t="shared" si="5"/>
        <v>0</v>
      </c>
    </row>
    <row r="351" spans="1:121" ht="15">
      <c r="A351" s="9">
        <v>5474</v>
      </c>
      <c r="B351" s="9" t="s">
        <v>503</v>
      </c>
      <c r="C351" s="9">
        <v>1341</v>
      </c>
      <c r="D351" s="9">
        <v>1341</v>
      </c>
      <c r="E351" s="9">
        <v>2682</v>
      </c>
      <c r="F351" s="9">
        <v>1341</v>
      </c>
      <c r="G351" s="9">
        <v>9</v>
      </c>
      <c r="H351" s="9">
        <v>0</v>
      </c>
      <c r="I351" s="9">
        <v>1350</v>
      </c>
      <c r="J351" s="9">
        <v>15422152.18</v>
      </c>
      <c r="K351" s="9">
        <v>12588557.84</v>
      </c>
      <c r="L351" s="9">
        <v>1481862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1351732.34</v>
      </c>
      <c r="S351" s="9">
        <v>15143808.79</v>
      </c>
      <c r="T351" s="9">
        <v>0</v>
      </c>
      <c r="U351" s="9">
        <v>0</v>
      </c>
      <c r="V351" s="9">
        <v>508.88</v>
      </c>
      <c r="W351" s="9">
        <v>15143299.91</v>
      </c>
      <c r="X351" s="9">
        <v>1351732.34</v>
      </c>
      <c r="Y351" s="9">
        <v>0</v>
      </c>
      <c r="Z351" s="9">
        <v>13791567.57</v>
      </c>
      <c r="AA351" s="9">
        <v>2160287.02</v>
      </c>
      <c r="AB351" s="9">
        <v>0</v>
      </c>
      <c r="AC351" s="9">
        <v>2151099</v>
      </c>
      <c r="AD351" s="9">
        <v>0</v>
      </c>
      <c r="AE351" s="9">
        <v>0</v>
      </c>
      <c r="AF351" s="9">
        <v>9188.02</v>
      </c>
      <c r="AG351" s="9">
        <v>2030336.26</v>
      </c>
      <c r="AH351" s="9">
        <v>0</v>
      </c>
      <c r="AI351" s="9">
        <v>0</v>
      </c>
      <c r="AJ351" s="9">
        <v>0</v>
      </c>
      <c r="AK351" s="9">
        <v>2021148.24</v>
      </c>
      <c r="AL351" s="9">
        <v>15812715.81</v>
      </c>
      <c r="AM351" s="9">
        <v>0</v>
      </c>
      <c r="AN351" s="9">
        <v>0</v>
      </c>
      <c r="AO351" s="9">
        <v>15812715.81</v>
      </c>
      <c r="AP351" s="9">
        <v>15812715.81</v>
      </c>
      <c r="AQ351" s="9">
        <v>1000</v>
      </c>
      <c r="AR351" s="9">
        <v>1350000</v>
      </c>
      <c r="AS351" s="9">
        <v>1350000</v>
      </c>
      <c r="AT351" s="9">
        <v>9498</v>
      </c>
      <c r="AU351" s="9">
        <v>12822300</v>
      </c>
      <c r="AV351" s="9">
        <v>11472300</v>
      </c>
      <c r="AW351" s="9">
        <v>2990415.8100000005</v>
      </c>
      <c r="AX351" s="9">
        <v>1249028</v>
      </c>
      <c r="AY351" s="9">
        <v>1686188107</v>
      </c>
      <c r="AZ351" s="9">
        <v>1930000</v>
      </c>
      <c r="BA351" s="9">
        <v>2605500000</v>
      </c>
      <c r="BB351" s="9">
        <v>0.00051813</v>
      </c>
      <c r="BC351" s="9">
        <v>919311893</v>
      </c>
      <c r="BD351" s="9">
        <v>476323.07</v>
      </c>
      <c r="BE351" s="9">
        <v>968209</v>
      </c>
      <c r="BF351" s="9">
        <v>1307082150</v>
      </c>
      <c r="BG351" s="9">
        <v>0.00877703</v>
      </c>
      <c r="BH351" s="9">
        <v>-379105957</v>
      </c>
      <c r="BI351" s="9">
        <v>-3327424.36</v>
      </c>
      <c r="BJ351" s="9">
        <v>564023</v>
      </c>
      <c r="BK351" s="9">
        <v>761431050</v>
      </c>
      <c r="BL351" s="9">
        <v>0.00392736</v>
      </c>
      <c r="BM351" s="9">
        <v>-924757057</v>
      </c>
      <c r="BN351" s="9">
        <v>-3631853.88</v>
      </c>
      <c r="BO351" s="9">
        <v>476323</v>
      </c>
      <c r="BP351" s="9">
        <v>0</v>
      </c>
      <c r="BQ351" s="9">
        <v>0</v>
      </c>
      <c r="BR351" s="9">
        <v>-6107</v>
      </c>
      <c r="BS351" s="9">
        <v>0</v>
      </c>
      <c r="BT351" s="9">
        <v>0</v>
      </c>
      <c r="BU351" s="9">
        <v>470216</v>
      </c>
      <c r="BV351" s="9">
        <v>874982</v>
      </c>
      <c r="BW351" s="9">
        <v>0</v>
      </c>
      <c r="BX351" s="9">
        <v>-11219</v>
      </c>
      <c r="BY351" s="9">
        <v>0</v>
      </c>
      <c r="BZ351" s="9">
        <v>863763</v>
      </c>
      <c r="CA351" s="9">
        <v>0</v>
      </c>
      <c r="CB351" s="9">
        <v>1333979</v>
      </c>
      <c r="CC351" s="9">
        <v>0</v>
      </c>
      <c r="CD351" s="9">
        <v>1333979</v>
      </c>
      <c r="CE351" s="9">
        <v>1350</v>
      </c>
      <c r="CF351" s="9">
        <v>0</v>
      </c>
      <c r="CG351" s="9">
        <v>1350</v>
      </c>
      <c r="CH351" s="9">
        <v>13791567.57</v>
      </c>
      <c r="CI351" s="9">
        <v>2021148.24</v>
      </c>
      <c r="CJ351" s="9">
        <v>0</v>
      </c>
      <c r="CK351" s="9">
        <v>15812715.81</v>
      </c>
      <c r="CL351" s="9">
        <v>11713.12</v>
      </c>
      <c r="CM351" s="9"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352.83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9">
        <v>405133.65</v>
      </c>
      <c r="DB351" s="9">
        <v>1096316.61</v>
      </c>
      <c r="DC351" s="9">
        <v>0</v>
      </c>
      <c r="DD351" s="9">
        <v>0</v>
      </c>
      <c r="DE351" s="9">
        <v>0</v>
      </c>
      <c r="DF351" s="9">
        <v>1501450.2600000002</v>
      </c>
      <c r="DG351" s="9">
        <v>1351305.2340000002</v>
      </c>
      <c r="DH351" s="9">
        <v>0</v>
      </c>
      <c r="DI351" s="9">
        <v>1351305.2340000002</v>
      </c>
      <c r="DJ351" s="9">
        <v>874982</v>
      </c>
      <c r="DK351" s="9">
        <v>874982</v>
      </c>
      <c r="DL351" s="9">
        <v>0</v>
      </c>
      <c r="DM351" s="9">
        <v>-11219</v>
      </c>
      <c r="DN351" s="9">
        <v>0</v>
      </c>
      <c r="DO351" s="9">
        <v>863763</v>
      </c>
      <c r="DP351">
        <v>5474</v>
      </c>
      <c r="DQ351">
        <f t="shared" si="5"/>
        <v>0</v>
      </c>
    </row>
    <row r="352" spans="1:121" ht="15">
      <c r="A352" s="9">
        <v>5586</v>
      </c>
      <c r="B352" s="9" t="s">
        <v>504</v>
      </c>
      <c r="C352" s="9">
        <v>729</v>
      </c>
      <c r="D352" s="9">
        <v>725</v>
      </c>
      <c r="E352" s="9">
        <v>1454</v>
      </c>
      <c r="F352" s="9">
        <v>727</v>
      </c>
      <c r="G352" s="9">
        <v>13</v>
      </c>
      <c r="H352" s="9">
        <v>0</v>
      </c>
      <c r="I352" s="9">
        <v>740</v>
      </c>
      <c r="J352" s="9">
        <v>8004713.24</v>
      </c>
      <c r="K352" s="9">
        <v>2324613.15</v>
      </c>
      <c r="L352" s="9">
        <v>4916782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763318.09</v>
      </c>
      <c r="S352" s="9">
        <v>7866159.4</v>
      </c>
      <c r="T352" s="9">
        <v>0</v>
      </c>
      <c r="U352" s="9">
        <v>0</v>
      </c>
      <c r="V352" s="9">
        <v>0</v>
      </c>
      <c r="W352" s="9">
        <v>7866159.4</v>
      </c>
      <c r="X352" s="9">
        <v>763318.09</v>
      </c>
      <c r="Y352" s="9">
        <v>0</v>
      </c>
      <c r="Z352" s="9">
        <v>7102841.31</v>
      </c>
      <c r="AA352" s="9">
        <v>3999985.51</v>
      </c>
      <c r="AB352" s="9">
        <v>0</v>
      </c>
      <c r="AC352" s="9">
        <v>723593</v>
      </c>
      <c r="AD352" s="9">
        <v>0</v>
      </c>
      <c r="AE352" s="9">
        <v>3260000</v>
      </c>
      <c r="AF352" s="9">
        <v>16392.51</v>
      </c>
      <c r="AG352" s="9">
        <v>4033624.59</v>
      </c>
      <c r="AH352" s="9">
        <v>0</v>
      </c>
      <c r="AI352" s="9">
        <v>3260000</v>
      </c>
      <c r="AJ352" s="9">
        <v>0</v>
      </c>
      <c r="AK352" s="9">
        <v>757232.08</v>
      </c>
      <c r="AL352" s="9">
        <v>7860073.39</v>
      </c>
      <c r="AM352" s="9">
        <v>0</v>
      </c>
      <c r="AN352" s="9">
        <v>0</v>
      </c>
      <c r="AO352" s="9">
        <v>7860073.39</v>
      </c>
      <c r="AP352" s="9">
        <v>7860073.39</v>
      </c>
      <c r="AQ352" s="9">
        <v>1000</v>
      </c>
      <c r="AR352" s="9">
        <v>740000</v>
      </c>
      <c r="AS352" s="9">
        <v>740000</v>
      </c>
      <c r="AT352" s="9">
        <v>9498</v>
      </c>
      <c r="AU352" s="9">
        <v>7028520</v>
      </c>
      <c r="AV352" s="9">
        <v>6288520</v>
      </c>
      <c r="AW352" s="9">
        <v>831553.3899999997</v>
      </c>
      <c r="AX352" s="9">
        <v>370272</v>
      </c>
      <c r="AY352" s="9">
        <v>274001541</v>
      </c>
      <c r="AZ352" s="9">
        <v>1930000</v>
      </c>
      <c r="BA352" s="9">
        <v>1428200000</v>
      </c>
      <c r="BB352" s="9">
        <v>0.00051813</v>
      </c>
      <c r="BC352" s="9">
        <v>1154198459</v>
      </c>
      <c r="BD352" s="9">
        <v>598024.85</v>
      </c>
      <c r="BE352" s="9">
        <v>968209</v>
      </c>
      <c r="BF352" s="9">
        <v>716474660</v>
      </c>
      <c r="BG352" s="9">
        <v>0.00877703</v>
      </c>
      <c r="BH352" s="9">
        <v>442473119</v>
      </c>
      <c r="BI352" s="9">
        <v>3883599.84</v>
      </c>
      <c r="BJ352" s="9">
        <v>564023</v>
      </c>
      <c r="BK352" s="9">
        <v>417377020</v>
      </c>
      <c r="BL352" s="9">
        <v>0.00199233</v>
      </c>
      <c r="BM352" s="9">
        <v>143375479</v>
      </c>
      <c r="BN352" s="9">
        <v>285651.27</v>
      </c>
      <c r="BO352" s="9">
        <v>4767276</v>
      </c>
      <c r="BP352" s="9">
        <v>0</v>
      </c>
      <c r="BQ352" s="9">
        <v>0</v>
      </c>
      <c r="BR352" s="9">
        <v>-61127</v>
      </c>
      <c r="BS352" s="9">
        <v>-14</v>
      </c>
      <c r="BT352" s="9">
        <v>0</v>
      </c>
      <c r="BU352" s="9">
        <v>4706135</v>
      </c>
      <c r="BV352" s="9">
        <v>0</v>
      </c>
      <c r="BW352" s="9">
        <v>0</v>
      </c>
      <c r="BX352" s="9">
        <v>0</v>
      </c>
      <c r="BY352" s="9">
        <v>0</v>
      </c>
      <c r="BZ352" s="9">
        <v>0</v>
      </c>
      <c r="CA352" s="9">
        <v>1</v>
      </c>
      <c r="CB352" s="9">
        <v>4706136</v>
      </c>
      <c r="CC352" s="9">
        <v>0</v>
      </c>
      <c r="CD352" s="9">
        <v>4706136</v>
      </c>
      <c r="CE352" s="9">
        <v>740</v>
      </c>
      <c r="CF352" s="9">
        <v>0</v>
      </c>
      <c r="CG352" s="9">
        <v>740</v>
      </c>
      <c r="CH352" s="9">
        <v>7102841.31</v>
      </c>
      <c r="CI352" s="9">
        <v>757232.08</v>
      </c>
      <c r="CJ352" s="9">
        <v>0</v>
      </c>
      <c r="CK352" s="9">
        <v>7860073.39</v>
      </c>
      <c r="CL352" s="9">
        <v>10621.72</v>
      </c>
      <c r="CM352" s="9"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6442.26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9">
        <v>4981710.89</v>
      </c>
      <c r="DB352" s="9">
        <v>0</v>
      </c>
      <c r="DC352" s="9">
        <v>0</v>
      </c>
      <c r="DD352" s="9">
        <v>0</v>
      </c>
      <c r="DE352" s="9">
        <v>0</v>
      </c>
      <c r="DF352" s="9">
        <v>4981710.89</v>
      </c>
      <c r="DG352" s="9">
        <v>4483539.801</v>
      </c>
      <c r="DH352" s="9">
        <v>0</v>
      </c>
      <c r="DI352" s="9">
        <v>4767275.96</v>
      </c>
      <c r="DJ352" s="9">
        <v>0</v>
      </c>
      <c r="DK352" s="9">
        <v>0</v>
      </c>
      <c r="DL352" s="9">
        <v>0</v>
      </c>
      <c r="DM352" s="9">
        <v>0</v>
      </c>
      <c r="DN352" s="9">
        <v>0</v>
      </c>
      <c r="DO352" s="9">
        <v>0</v>
      </c>
      <c r="DP352">
        <v>5586</v>
      </c>
      <c r="DQ352">
        <f t="shared" si="5"/>
        <v>0</v>
      </c>
    </row>
    <row r="353" spans="1:121" ht="15">
      <c r="A353" s="9">
        <v>5593</v>
      </c>
      <c r="B353" s="9" t="s">
        <v>505</v>
      </c>
      <c r="C353" s="9">
        <v>957</v>
      </c>
      <c r="D353" s="9">
        <v>958</v>
      </c>
      <c r="E353" s="9">
        <v>1915</v>
      </c>
      <c r="F353" s="9">
        <v>958</v>
      </c>
      <c r="G353" s="9">
        <v>25</v>
      </c>
      <c r="H353" s="9">
        <v>0</v>
      </c>
      <c r="I353" s="9">
        <v>983</v>
      </c>
      <c r="J353" s="9">
        <v>10060121.66</v>
      </c>
      <c r="K353" s="9">
        <v>2027372.92</v>
      </c>
      <c r="L353" s="9">
        <v>6658496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1374252.74</v>
      </c>
      <c r="S353" s="9">
        <v>10066632.03</v>
      </c>
      <c r="T353" s="9">
        <v>146319.14</v>
      </c>
      <c r="U353" s="9">
        <v>0</v>
      </c>
      <c r="V353" s="9">
        <v>0</v>
      </c>
      <c r="W353" s="9">
        <v>9920312.89</v>
      </c>
      <c r="X353" s="9">
        <v>1374252.74</v>
      </c>
      <c r="Y353" s="9">
        <v>0</v>
      </c>
      <c r="Z353" s="9">
        <v>8546060.15</v>
      </c>
      <c r="AA353" s="9">
        <v>601450.29</v>
      </c>
      <c r="AB353" s="9">
        <v>146319.14</v>
      </c>
      <c r="AC353" s="9">
        <v>452804</v>
      </c>
      <c r="AD353" s="9">
        <v>0</v>
      </c>
      <c r="AE353" s="9">
        <v>0</v>
      </c>
      <c r="AF353" s="9">
        <v>2327.15</v>
      </c>
      <c r="AG353" s="9">
        <v>623585.2</v>
      </c>
      <c r="AH353" s="9">
        <v>0</v>
      </c>
      <c r="AI353" s="9">
        <v>0</v>
      </c>
      <c r="AJ353" s="9">
        <v>0</v>
      </c>
      <c r="AK353" s="9">
        <v>621258.05</v>
      </c>
      <c r="AL353" s="9">
        <v>9167318.200000001</v>
      </c>
      <c r="AM353" s="9">
        <v>0</v>
      </c>
      <c r="AN353" s="9">
        <v>0</v>
      </c>
      <c r="AO353" s="9">
        <v>9167318.200000001</v>
      </c>
      <c r="AP353" s="9">
        <v>9167318.200000001</v>
      </c>
      <c r="AQ353" s="9">
        <v>1000</v>
      </c>
      <c r="AR353" s="9">
        <v>983000</v>
      </c>
      <c r="AS353" s="9">
        <v>983000</v>
      </c>
      <c r="AT353" s="9">
        <v>9498</v>
      </c>
      <c r="AU353" s="9">
        <v>9336534</v>
      </c>
      <c r="AV353" s="9">
        <v>8184318.200000001</v>
      </c>
      <c r="AW353" s="9">
        <v>0</v>
      </c>
      <c r="AX353" s="9">
        <v>322546</v>
      </c>
      <c r="AY353" s="9">
        <v>317062230</v>
      </c>
      <c r="AZ353" s="9">
        <v>1930000</v>
      </c>
      <c r="BA353" s="9">
        <v>1897190000</v>
      </c>
      <c r="BB353" s="9">
        <v>0.00051813</v>
      </c>
      <c r="BC353" s="9">
        <v>1580127770</v>
      </c>
      <c r="BD353" s="9">
        <v>818711.6</v>
      </c>
      <c r="BE353" s="9">
        <v>968209</v>
      </c>
      <c r="BF353" s="9">
        <v>951749447</v>
      </c>
      <c r="BG353" s="9">
        <v>0.00859924</v>
      </c>
      <c r="BH353" s="9">
        <v>634687217</v>
      </c>
      <c r="BI353" s="9">
        <v>5457827.7</v>
      </c>
      <c r="BJ353" s="9">
        <v>564023</v>
      </c>
      <c r="BK353" s="9">
        <v>554434609</v>
      </c>
      <c r="BL353" s="9">
        <v>0</v>
      </c>
      <c r="BM353" s="9">
        <v>237372379</v>
      </c>
      <c r="BN353" s="9">
        <v>0</v>
      </c>
      <c r="BO353" s="9">
        <v>6276539</v>
      </c>
      <c r="BP353" s="9">
        <v>0</v>
      </c>
      <c r="BQ353" s="9">
        <v>0</v>
      </c>
      <c r="BR353" s="9">
        <v>-80479</v>
      </c>
      <c r="BS353" s="9">
        <v>-15</v>
      </c>
      <c r="BT353" s="9">
        <v>0</v>
      </c>
      <c r="BU353" s="9">
        <v>6196045</v>
      </c>
      <c r="BV353" s="9"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6196045</v>
      </c>
      <c r="CC353" s="9">
        <v>0</v>
      </c>
      <c r="CD353" s="9">
        <v>6196045</v>
      </c>
      <c r="CE353" s="9">
        <v>983</v>
      </c>
      <c r="CF353" s="9">
        <v>0</v>
      </c>
      <c r="CG353" s="9">
        <v>983</v>
      </c>
      <c r="CH353" s="9">
        <v>8546060.15</v>
      </c>
      <c r="CI353" s="9">
        <v>621258.05</v>
      </c>
      <c r="CJ353" s="9">
        <v>0</v>
      </c>
      <c r="CK353" s="9">
        <v>9167318.200000001</v>
      </c>
      <c r="CL353" s="9">
        <v>9325.86</v>
      </c>
      <c r="CM353" s="9">
        <v>0</v>
      </c>
      <c r="CN353" s="9">
        <v>0</v>
      </c>
      <c r="CO353" s="9">
        <v>0</v>
      </c>
      <c r="CP353" s="9">
        <v>0</v>
      </c>
      <c r="CQ353" s="9">
        <v>0</v>
      </c>
      <c r="CR353" s="9">
        <v>0</v>
      </c>
      <c r="CS353" s="9">
        <v>6385.09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9">
        <v>0</v>
      </c>
      <c r="DA353" s="9">
        <v>6746443.26</v>
      </c>
      <c r="DB353" s="9">
        <v>0</v>
      </c>
      <c r="DC353" s="9">
        <v>0</v>
      </c>
      <c r="DD353" s="9">
        <v>0</v>
      </c>
      <c r="DE353" s="9">
        <v>0</v>
      </c>
      <c r="DF353" s="9">
        <v>6746443.26</v>
      </c>
      <c r="DG353" s="9">
        <v>6071798.934</v>
      </c>
      <c r="DH353" s="9">
        <v>0</v>
      </c>
      <c r="DI353" s="9">
        <v>6276539.3</v>
      </c>
      <c r="DJ353" s="9">
        <v>0</v>
      </c>
      <c r="DK353" s="9">
        <v>0</v>
      </c>
      <c r="DL353" s="9">
        <v>0</v>
      </c>
      <c r="DM353" s="9">
        <v>0</v>
      </c>
      <c r="DN353" s="9">
        <v>0</v>
      </c>
      <c r="DO353" s="9">
        <v>0</v>
      </c>
      <c r="DP353">
        <v>5593</v>
      </c>
      <c r="DQ353">
        <f t="shared" si="5"/>
        <v>0</v>
      </c>
    </row>
    <row r="354" spans="1:121" ht="15">
      <c r="A354" s="9">
        <v>5607</v>
      </c>
      <c r="B354" s="9" t="s">
        <v>506</v>
      </c>
      <c r="C354" s="9">
        <v>7228</v>
      </c>
      <c r="D354" s="9">
        <v>7223</v>
      </c>
      <c r="E354" s="9">
        <v>14451</v>
      </c>
      <c r="F354" s="9">
        <v>7226</v>
      </c>
      <c r="G354" s="9">
        <v>199</v>
      </c>
      <c r="H354" s="9">
        <v>1</v>
      </c>
      <c r="I354" s="9">
        <v>7426</v>
      </c>
      <c r="J354" s="9">
        <v>76310084.63</v>
      </c>
      <c r="K354" s="9">
        <v>29565597.89</v>
      </c>
      <c r="L354" s="9">
        <v>40546807</v>
      </c>
      <c r="M354" s="9">
        <v>0</v>
      </c>
      <c r="N354" s="9">
        <v>0</v>
      </c>
      <c r="O354" s="9">
        <v>0</v>
      </c>
      <c r="P354" s="9">
        <v>0</v>
      </c>
      <c r="Q354" s="9">
        <v>6525.16</v>
      </c>
      <c r="R354" s="9">
        <v>6191154.58</v>
      </c>
      <c r="S354" s="9">
        <v>75446944.36</v>
      </c>
      <c r="T354" s="9">
        <v>0</v>
      </c>
      <c r="U354" s="9">
        <v>0</v>
      </c>
      <c r="V354" s="9">
        <v>34896.84</v>
      </c>
      <c r="W354" s="9">
        <v>75412047.52</v>
      </c>
      <c r="X354" s="9">
        <v>6191154.58</v>
      </c>
      <c r="Y354" s="9">
        <v>0</v>
      </c>
      <c r="Z354" s="9">
        <v>69220892.94</v>
      </c>
      <c r="AA354" s="9">
        <v>7610880.95</v>
      </c>
      <c r="AB354" s="9">
        <v>0</v>
      </c>
      <c r="AC354" s="9">
        <v>2456718</v>
      </c>
      <c r="AD354" s="9">
        <v>0</v>
      </c>
      <c r="AE354" s="9">
        <v>5150000</v>
      </c>
      <c r="AF354" s="9">
        <v>4162.95</v>
      </c>
      <c r="AG354" s="9">
        <v>7701146.55</v>
      </c>
      <c r="AH354" s="9">
        <v>0</v>
      </c>
      <c r="AI354" s="9">
        <v>5150000</v>
      </c>
      <c r="AJ354" s="9">
        <v>0</v>
      </c>
      <c r="AK354" s="9">
        <v>2546983.6</v>
      </c>
      <c r="AL354" s="9">
        <v>71767876.53999999</v>
      </c>
      <c r="AM354" s="9">
        <v>0</v>
      </c>
      <c r="AN354" s="9">
        <v>0</v>
      </c>
      <c r="AO354" s="9">
        <v>71767876.53999999</v>
      </c>
      <c r="AP354" s="9">
        <v>71767876.53999999</v>
      </c>
      <c r="AQ354" s="9">
        <v>1000</v>
      </c>
      <c r="AR354" s="9">
        <v>7426000</v>
      </c>
      <c r="AS354" s="9">
        <v>7426000</v>
      </c>
      <c r="AT354" s="9">
        <v>9498</v>
      </c>
      <c r="AU354" s="9">
        <v>70532148</v>
      </c>
      <c r="AV354" s="9">
        <v>63106148</v>
      </c>
      <c r="AW354" s="9">
        <v>1235728.5399999917</v>
      </c>
      <c r="AX354" s="9">
        <v>528003</v>
      </c>
      <c r="AY354" s="9">
        <v>3920951114</v>
      </c>
      <c r="AZ354" s="9">
        <v>1930000</v>
      </c>
      <c r="BA354" s="9">
        <v>14332180000</v>
      </c>
      <c r="BB354" s="9">
        <v>0.00051813</v>
      </c>
      <c r="BC354" s="9">
        <v>10411228886</v>
      </c>
      <c r="BD354" s="9">
        <v>5394370.02</v>
      </c>
      <c r="BE354" s="9">
        <v>968209</v>
      </c>
      <c r="BF354" s="9">
        <v>7189920034</v>
      </c>
      <c r="BG354" s="9">
        <v>0.00877703</v>
      </c>
      <c r="BH354" s="9">
        <v>3268968920</v>
      </c>
      <c r="BI354" s="9">
        <v>28691838.28</v>
      </c>
      <c r="BJ354" s="9">
        <v>564023</v>
      </c>
      <c r="BK354" s="9">
        <v>4188434798</v>
      </c>
      <c r="BL354" s="9">
        <v>0.00029503</v>
      </c>
      <c r="BM354" s="9">
        <v>267483684</v>
      </c>
      <c r="BN354" s="9">
        <v>78915.71</v>
      </c>
      <c r="BO354" s="9">
        <v>34165124</v>
      </c>
      <c r="BP354" s="9">
        <v>0</v>
      </c>
      <c r="BQ354" s="9">
        <v>0</v>
      </c>
      <c r="BR354" s="9">
        <v>-438071</v>
      </c>
      <c r="BS354" s="9">
        <v>-190</v>
      </c>
      <c r="BT354" s="9">
        <v>0</v>
      </c>
      <c r="BU354" s="9">
        <v>33726863</v>
      </c>
      <c r="BV354" s="9">
        <v>2767748</v>
      </c>
      <c r="BW354" s="9">
        <v>0</v>
      </c>
      <c r="BX354" s="9">
        <v>-35489</v>
      </c>
      <c r="BY354" s="9">
        <v>0</v>
      </c>
      <c r="BZ354" s="9">
        <v>2732259</v>
      </c>
      <c r="CA354" s="9">
        <v>2</v>
      </c>
      <c r="CB354" s="9">
        <v>36459124</v>
      </c>
      <c r="CC354" s="9">
        <v>0</v>
      </c>
      <c r="CD354" s="9">
        <v>36459124</v>
      </c>
      <c r="CE354" s="9">
        <v>7426</v>
      </c>
      <c r="CF354" s="9">
        <v>0</v>
      </c>
      <c r="CG354" s="9">
        <v>7426</v>
      </c>
      <c r="CH354" s="9">
        <v>69220892.94</v>
      </c>
      <c r="CI354" s="9">
        <v>2546983.6</v>
      </c>
      <c r="CJ354" s="9">
        <v>0</v>
      </c>
      <c r="CK354" s="9">
        <v>71767876.53999999</v>
      </c>
      <c r="CL354" s="9">
        <v>9664.41</v>
      </c>
      <c r="CM354" s="9">
        <v>0</v>
      </c>
      <c r="CN354" s="9">
        <v>0</v>
      </c>
      <c r="CO354" s="9">
        <v>0</v>
      </c>
      <c r="CP354" s="9">
        <v>0</v>
      </c>
      <c r="CQ354" s="9">
        <v>0</v>
      </c>
      <c r="CR354" s="9">
        <v>0</v>
      </c>
      <c r="CS354" s="9">
        <v>4600.74</v>
      </c>
      <c r="CT354" s="9">
        <v>0</v>
      </c>
      <c r="CU354" s="9">
        <v>0</v>
      </c>
      <c r="CV354" s="9">
        <v>0</v>
      </c>
      <c r="CW354" s="9">
        <v>0</v>
      </c>
      <c r="CX354" s="9">
        <v>0</v>
      </c>
      <c r="CY354" s="9">
        <v>0</v>
      </c>
      <c r="CZ354" s="9">
        <v>0</v>
      </c>
      <c r="DA354" s="9">
        <v>41057887.68</v>
      </c>
      <c r="DB354" s="9">
        <v>0</v>
      </c>
      <c r="DC354" s="9">
        <v>0</v>
      </c>
      <c r="DD354" s="9">
        <v>0</v>
      </c>
      <c r="DE354" s="9">
        <v>21363</v>
      </c>
      <c r="DF354" s="9">
        <v>41036524.68</v>
      </c>
      <c r="DG354" s="9">
        <v>36932872.212</v>
      </c>
      <c r="DH354" s="9">
        <v>0</v>
      </c>
      <c r="DI354" s="9">
        <v>36932872.212</v>
      </c>
      <c r="DJ354" s="9">
        <v>2767748</v>
      </c>
      <c r="DK354" s="9">
        <v>2767748</v>
      </c>
      <c r="DL354" s="9">
        <v>0</v>
      </c>
      <c r="DM354" s="9">
        <v>-35489</v>
      </c>
      <c r="DN354" s="9">
        <v>0</v>
      </c>
      <c r="DO354" s="9">
        <v>2732259</v>
      </c>
      <c r="DP354">
        <v>5607</v>
      </c>
      <c r="DQ354">
        <f t="shared" si="5"/>
        <v>0</v>
      </c>
    </row>
    <row r="355" spans="1:121" ht="15">
      <c r="A355" s="9">
        <v>5614</v>
      </c>
      <c r="B355" s="9" t="s">
        <v>507</v>
      </c>
      <c r="C355" s="9">
        <v>242</v>
      </c>
      <c r="D355" s="9">
        <v>243</v>
      </c>
      <c r="E355" s="9">
        <v>485</v>
      </c>
      <c r="F355" s="9">
        <v>243</v>
      </c>
      <c r="G355" s="9">
        <v>5</v>
      </c>
      <c r="H355" s="9">
        <v>0</v>
      </c>
      <c r="I355" s="9">
        <v>248</v>
      </c>
      <c r="J355" s="9">
        <v>2897533.44</v>
      </c>
      <c r="K355" s="9">
        <v>2028067</v>
      </c>
      <c r="L355" s="9">
        <v>651300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218166.44</v>
      </c>
      <c r="S355" s="9">
        <v>2925964.53</v>
      </c>
      <c r="T355" s="9">
        <v>0</v>
      </c>
      <c r="U355" s="9">
        <v>0</v>
      </c>
      <c r="V355" s="9">
        <v>0</v>
      </c>
      <c r="W355" s="9">
        <v>2925964.53</v>
      </c>
      <c r="X355" s="9">
        <v>218166.44</v>
      </c>
      <c r="Y355" s="9">
        <v>0</v>
      </c>
      <c r="Z355" s="9">
        <v>2707798.09</v>
      </c>
      <c r="AA355" s="9">
        <v>286761.95</v>
      </c>
      <c r="AB355" s="9">
        <v>0</v>
      </c>
      <c r="AC355" s="9">
        <v>286146</v>
      </c>
      <c r="AD355" s="9">
        <v>0</v>
      </c>
      <c r="AE355" s="9">
        <v>0</v>
      </c>
      <c r="AF355" s="9">
        <v>615.95</v>
      </c>
      <c r="AG355" s="9">
        <v>286204.83</v>
      </c>
      <c r="AH355" s="9">
        <v>0</v>
      </c>
      <c r="AI355" s="9">
        <v>0</v>
      </c>
      <c r="AJ355" s="9">
        <v>0</v>
      </c>
      <c r="AK355" s="9">
        <v>285588.88</v>
      </c>
      <c r="AL355" s="9">
        <v>2993386.9699999997</v>
      </c>
      <c r="AM355" s="9">
        <v>0</v>
      </c>
      <c r="AN355" s="9">
        <v>0</v>
      </c>
      <c r="AO355" s="9">
        <v>2993386.9699999997</v>
      </c>
      <c r="AP355" s="9">
        <v>2993386.9699999997</v>
      </c>
      <c r="AQ355" s="9">
        <v>1000</v>
      </c>
      <c r="AR355" s="9">
        <v>248000</v>
      </c>
      <c r="AS355" s="9">
        <v>248000</v>
      </c>
      <c r="AT355" s="9">
        <v>9498</v>
      </c>
      <c r="AU355" s="9">
        <v>2355504</v>
      </c>
      <c r="AV355" s="9">
        <v>2107504</v>
      </c>
      <c r="AW355" s="9">
        <v>637882.9699999997</v>
      </c>
      <c r="AX355" s="9">
        <v>803926</v>
      </c>
      <c r="AY355" s="9">
        <v>199373584</v>
      </c>
      <c r="AZ355" s="9">
        <v>1930000</v>
      </c>
      <c r="BA355" s="9">
        <v>478640000</v>
      </c>
      <c r="BB355" s="9">
        <v>0.00051813</v>
      </c>
      <c r="BC355" s="9">
        <v>279266416</v>
      </c>
      <c r="BD355" s="9">
        <v>144696.31</v>
      </c>
      <c r="BE355" s="9">
        <v>968209</v>
      </c>
      <c r="BF355" s="9">
        <v>240115832</v>
      </c>
      <c r="BG355" s="9">
        <v>0.00877703</v>
      </c>
      <c r="BH355" s="9">
        <v>40742248</v>
      </c>
      <c r="BI355" s="9">
        <v>357595.93</v>
      </c>
      <c r="BJ355" s="9">
        <v>564023</v>
      </c>
      <c r="BK355" s="9">
        <v>139877704</v>
      </c>
      <c r="BL355" s="9">
        <v>0.00456029</v>
      </c>
      <c r="BM355" s="9">
        <v>-59495880</v>
      </c>
      <c r="BN355" s="9">
        <v>-271318.47</v>
      </c>
      <c r="BO355" s="9">
        <v>230974</v>
      </c>
      <c r="BP355" s="9">
        <v>0</v>
      </c>
      <c r="BQ355" s="9">
        <v>0</v>
      </c>
      <c r="BR355" s="9">
        <v>-2962</v>
      </c>
      <c r="BS355" s="9">
        <v>-10</v>
      </c>
      <c r="BT355" s="9">
        <v>0</v>
      </c>
      <c r="BU355" s="9">
        <v>228002</v>
      </c>
      <c r="BV355" s="9">
        <v>362947</v>
      </c>
      <c r="BW355" s="9">
        <v>0</v>
      </c>
      <c r="BX355" s="9">
        <v>-4654</v>
      </c>
      <c r="BY355" s="9">
        <v>9</v>
      </c>
      <c r="BZ355" s="9">
        <v>358302</v>
      </c>
      <c r="CA355" s="9">
        <v>0</v>
      </c>
      <c r="CB355" s="9">
        <v>586304</v>
      </c>
      <c r="CC355" s="9">
        <v>0</v>
      </c>
      <c r="CD355" s="9">
        <v>586304</v>
      </c>
      <c r="CE355" s="9">
        <v>248</v>
      </c>
      <c r="CF355" s="9">
        <v>0</v>
      </c>
      <c r="CG355" s="9">
        <v>248</v>
      </c>
      <c r="CH355" s="9">
        <v>2707798.09</v>
      </c>
      <c r="CI355" s="9">
        <v>285588.88</v>
      </c>
      <c r="CJ355" s="9">
        <v>0</v>
      </c>
      <c r="CK355" s="9">
        <v>2993386.9699999997</v>
      </c>
      <c r="CL355" s="9">
        <v>12070.11</v>
      </c>
      <c r="CM355" s="9">
        <v>0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931.35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9">
        <v>0</v>
      </c>
      <c r="DA355" s="9">
        <v>534072.07</v>
      </c>
      <c r="DB355" s="9">
        <v>125840.19</v>
      </c>
      <c r="DC355" s="9">
        <v>0</v>
      </c>
      <c r="DD355" s="9">
        <v>0</v>
      </c>
      <c r="DE355" s="9">
        <v>0</v>
      </c>
      <c r="DF355" s="9">
        <v>659912.26</v>
      </c>
      <c r="DG355" s="9">
        <v>593921.034</v>
      </c>
      <c r="DH355" s="9">
        <v>0</v>
      </c>
      <c r="DI355" s="9">
        <v>593921.034</v>
      </c>
      <c r="DJ355" s="9">
        <v>362947</v>
      </c>
      <c r="DK355" s="9">
        <v>362947</v>
      </c>
      <c r="DL355" s="9">
        <v>0</v>
      </c>
      <c r="DM355" s="9">
        <v>-4654</v>
      </c>
      <c r="DN355" s="9">
        <v>9</v>
      </c>
      <c r="DO355" s="9">
        <v>358302</v>
      </c>
      <c r="DP355">
        <v>5614</v>
      </c>
      <c r="DQ355">
        <f t="shared" si="5"/>
        <v>0</v>
      </c>
    </row>
    <row r="356" spans="1:121" ht="15">
      <c r="A356" s="9">
        <v>3542</v>
      </c>
      <c r="B356" s="9" t="s">
        <v>508</v>
      </c>
      <c r="C356" s="9">
        <v>291</v>
      </c>
      <c r="D356" s="9">
        <v>292</v>
      </c>
      <c r="E356" s="9">
        <v>583</v>
      </c>
      <c r="F356" s="9">
        <v>292</v>
      </c>
      <c r="G356" s="9">
        <v>7</v>
      </c>
      <c r="H356" s="9">
        <v>0</v>
      </c>
      <c r="I356" s="9">
        <v>299</v>
      </c>
      <c r="J356" s="9">
        <v>4004467</v>
      </c>
      <c r="K356" s="9">
        <v>3318687.13</v>
      </c>
      <c r="L356" s="9">
        <v>64954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620825.87</v>
      </c>
      <c r="S356" s="9">
        <v>4117823</v>
      </c>
      <c r="T356" s="9">
        <v>0</v>
      </c>
      <c r="U356" s="9">
        <v>0</v>
      </c>
      <c r="V356" s="9">
        <v>0</v>
      </c>
      <c r="W356" s="9">
        <v>4117823</v>
      </c>
      <c r="X356" s="9">
        <v>620825.87</v>
      </c>
      <c r="Y356" s="9">
        <v>0</v>
      </c>
      <c r="Z356" s="9">
        <v>3496997.13</v>
      </c>
      <c r="AA356" s="9">
        <v>1889168.81</v>
      </c>
      <c r="AB356" s="9">
        <v>0</v>
      </c>
      <c r="AC356" s="9">
        <v>419610</v>
      </c>
      <c r="AD356" s="9">
        <v>0</v>
      </c>
      <c r="AE356" s="9">
        <v>1468932.05</v>
      </c>
      <c r="AF356" s="9">
        <v>626.76</v>
      </c>
      <c r="AG356" s="9">
        <v>1902158</v>
      </c>
      <c r="AH356" s="9">
        <v>0</v>
      </c>
      <c r="AI356" s="9">
        <v>1468932.05</v>
      </c>
      <c r="AJ356" s="9">
        <v>0</v>
      </c>
      <c r="AK356" s="9">
        <v>432599.19</v>
      </c>
      <c r="AL356" s="9">
        <v>3929596.32</v>
      </c>
      <c r="AM356" s="9">
        <v>0</v>
      </c>
      <c r="AN356" s="9">
        <v>0</v>
      </c>
      <c r="AO356" s="9">
        <v>3929596.32</v>
      </c>
      <c r="AP356" s="9">
        <v>3929596.32</v>
      </c>
      <c r="AQ356" s="9">
        <v>1000</v>
      </c>
      <c r="AR356" s="9">
        <v>299000</v>
      </c>
      <c r="AS356" s="9">
        <v>299000</v>
      </c>
      <c r="AT356" s="9">
        <v>9498</v>
      </c>
      <c r="AU356" s="9">
        <v>2839902</v>
      </c>
      <c r="AV356" s="9">
        <v>2540902</v>
      </c>
      <c r="AW356" s="9">
        <v>1089694.3199999998</v>
      </c>
      <c r="AX356" s="9">
        <v>2228800</v>
      </c>
      <c r="AY356" s="9">
        <v>666411074</v>
      </c>
      <c r="AZ356" s="9">
        <v>2895000</v>
      </c>
      <c r="BA356" s="9">
        <v>865605000</v>
      </c>
      <c r="BB356" s="9">
        <v>0.00034542</v>
      </c>
      <c r="BC356" s="9">
        <v>199193926</v>
      </c>
      <c r="BD356" s="9">
        <v>68805.57</v>
      </c>
      <c r="BE356" s="9">
        <v>1452313</v>
      </c>
      <c r="BF356" s="9">
        <v>434241587</v>
      </c>
      <c r="BG356" s="9">
        <v>0.00585136</v>
      </c>
      <c r="BH356" s="9">
        <v>-232169487</v>
      </c>
      <c r="BI356" s="9">
        <v>-1358507.25</v>
      </c>
      <c r="BJ356" s="9">
        <v>846034</v>
      </c>
      <c r="BK356" s="9">
        <v>252964166</v>
      </c>
      <c r="BL356" s="9">
        <v>0.0043077</v>
      </c>
      <c r="BM356" s="9">
        <v>-413446908</v>
      </c>
      <c r="BN356" s="9">
        <v>-1781005.25</v>
      </c>
      <c r="BO356" s="9">
        <v>68806</v>
      </c>
      <c r="BP356" s="9">
        <v>0</v>
      </c>
      <c r="BQ356" s="9">
        <v>0</v>
      </c>
      <c r="BR356" s="9">
        <v>-882</v>
      </c>
      <c r="BS356" s="9">
        <v>0</v>
      </c>
      <c r="BT356" s="9">
        <v>0</v>
      </c>
      <c r="BU356" s="9">
        <v>67924</v>
      </c>
      <c r="BV356" s="9">
        <v>0</v>
      </c>
      <c r="BW356" s="9">
        <v>0</v>
      </c>
      <c r="BX356" s="9">
        <v>0</v>
      </c>
      <c r="BY356" s="9">
        <v>0</v>
      </c>
      <c r="BZ356" s="9">
        <v>0</v>
      </c>
      <c r="CA356" s="9">
        <v>0</v>
      </c>
      <c r="CB356" s="9">
        <v>67924</v>
      </c>
      <c r="CC356" s="9">
        <v>0</v>
      </c>
      <c r="CD356" s="9">
        <v>67924</v>
      </c>
      <c r="CE356" s="9">
        <v>299</v>
      </c>
      <c r="CF356" s="9">
        <v>0</v>
      </c>
      <c r="CG356" s="9">
        <v>299</v>
      </c>
      <c r="CH356" s="9">
        <v>3496997.13</v>
      </c>
      <c r="CI356" s="9">
        <v>432599.19</v>
      </c>
      <c r="CJ356" s="9">
        <v>0</v>
      </c>
      <c r="CK356" s="9">
        <v>3929596.32</v>
      </c>
      <c r="CL356" s="9">
        <v>13142.46</v>
      </c>
      <c r="CM356" s="9">
        <v>0</v>
      </c>
      <c r="CN356" s="9">
        <v>0</v>
      </c>
      <c r="CO356" s="9">
        <v>0</v>
      </c>
      <c r="CP356" s="9">
        <v>0</v>
      </c>
      <c r="CQ356" s="9">
        <v>0</v>
      </c>
      <c r="CR356" s="9">
        <v>0</v>
      </c>
      <c r="CS356" s="9">
        <v>230.12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9">
        <v>0</v>
      </c>
      <c r="DA356" s="9">
        <v>65812.15</v>
      </c>
      <c r="DB356" s="9">
        <v>0</v>
      </c>
      <c r="DC356" s="9">
        <v>0</v>
      </c>
      <c r="DD356" s="9">
        <v>0</v>
      </c>
      <c r="DE356" s="9">
        <v>0</v>
      </c>
      <c r="DF356" s="9">
        <v>65812.15</v>
      </c>
      <c r="DG356" s="9">
        <v>59230.935</v>
      </c>
      <c r="DH356" s="9">
        <v>0</v>
      </c>
      <c r="DI356" s="9">
        <v>68805.57</v>
      </c>
      <c r="DJ356" s="9">
        <v>0</v>
      </c>
      <c r="DK356" s="9">
        <v>0</v>
      </c>
      <c r="DL356" s="9">
        <v>0</v>
      </c>
      <c r="DM356" s="9">
        <v>0</v>
      </c>
      <c r="DN356" s="9">
        <v>0</v>
      </c>
      <c r="DO356" s="9">
        <v>0</v>
      </c>
      <c r="DP356">
        <v>3542</v>
      </c>
      <c r="DQ356">
        <f t="shared" si="5"/>
        <v>0</v>
      </c>
    </row>
    <row r="357" spans="1:121" ht="15">
      <c r="A357" s="9">
        <v>5621</v>
      </c>
      <c r="B357" s="9" t="s">
        <v>509</v>
      </c>
      <c r="C357" s="9">
        <v>3407</v>
      </c>
      <c r="D357" s="9">
        <v>3382</v>
      </c>
      <c r="E357" s="9">
        <v>6789</v>
      </c>
      <c r="F357" s="9">
        <v>3395</v>
      </c>
      <c r="G357" s="9">
        <v>31</v>
      </c>
      <c r="H357" s="9">
        <v>-1</v>
      </c>
      <c r="I357" s="9">
        <v>3425</v>
      </c>
      <c r="J357" s="9">
        <v>34907208.33</v>
      </c>
      <c r="K357" s="9">
        <v>15440041.95</v>
      </c>
      <c r="L357" s="9">
        <v>16599158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2868008.38</v>
      </c>
      <c r="S357" s="9">
        <v>34369594.06</v>
      </c>
      <c r="T357" s="9">
        <v>914502.99</v>
      </c>
      <c r="U357" s="9">
        <v>0</v>
      </c>
      <c r="V357" s="9">
        <v>10895.83</v>
      </c>
      <c r="W357" s="9">
        <v>33444195.24</v>
      </c>
      <c r="X357" s="9">
        <v>2868008.38</v>
      </c>
      <c r="Y357" s="9">
        <v>0</v>
      </c>
      <c r="Z357" s="9">
        <v>30576186.86</v>
      </c>
      <c r="AA357" s="9">
        <v>17743492.01</v>
      </c>
      <c r="AB357" s="9">
        <v>914502.99</v>
      </c>
      <c r="AC357" s="9">
        <v>3097352</v>
      </c>
      <c r="AD357" s="9">
        <v>0</v>
      </c>
      <c r="AE357" s="9">
        <v>13607004.15</v>
      </c>
      <c r="AF357" s="9">
        <v>124632.87</v>
      </c>
      <c r="AG357" s="9">
        <v>17817013</v>
      </c>
      <c r="AH357" s="9">
        <v>376449.67</v>
      </c>
      <c r="AI357" s="9">
        <v>13593908.75</v>
      </c>
      <c r="AJ357" s="9">
        <v>0</v>
      </c>
      <c r="AK357" s="9">
        <v>4474921.05</v>
      </c>
      <c r="AL357" s="9">
        <v>35051107.91</v>
      </c>
      <c r="AM357" s="9">
        <v>0</v>
      </c>
      <c r="AN357" s="9">
        <v>0</v>
      </c>
      <c r="AO357" s="9">
        <v>35051107.91</v>
      </c>
      <c r="AP357" s="9">
        <v>35051107.91</v>
      </c>
      <c r="AQ357" s="9">
        <v>1000</v>
      </c>
      <c r="AR357" s="9">
        <v>3425000</v>
      </c>
      <c r="AS357" s="9">
        <v>3425000</v>
      </c>
      <c r="AT357" s="9">
        <v>9498</v>
      </c>
      <c r="AU357" s="9">
        <v>32530650</v>
      </c>
      <c r="AV357" s="9">
        <v>29105650</v>
      </c>
      <c r="AW357" s="9">
        <v>2520457.9099999964</v>
      </c>
      <c r="AX357" s="9">
        <v>586007</v>
      </c>
      <c r="AY357" s="9">
        <v>2007074534</v>
      </c>
      <c r="AZ357" s="9">
        <v>1930000</v>
      </c>
      <c r="BA357" s="9">
        <v>6610250000</v>
      </c>
      <c r="BB357" s="9">
        <v>0.00051813</v>
      </c>
      <c r="BC357" s="9">
        <v>4603175466</v>
      </c>
      <c r="BD357" s="9">
        <v>2385043.3</v>
      </c>
      <c r="BE357" s="9">
        <v>968209</v>
      </c>
      <c r="BF357" s="9">
        <v>3316115825</v>
      </c>
      <c r="BG357" s="9">
        <v>0.00877703</v>
      </c>
      <c r="BH357" s="9">
        <v>1309041291</v>
      </c>
      <c r="BI357" s="9">
        <v>11489494.68</v>
      </c>
      <c r="BJ357" s="9">
        <v>564023</v>
      </c>
      <c r="BK357" s="9">
        <v>1931778775</v>
      </c>
      <c r="BL357" s="9">
        <v>0.00130473</v>
      </c>
      <c r="BM357" s="9">
        <v>-75295759</v>
      </c>
      <c r="BN357" s="9">
        <v>-98240.64</v>
      </c>
      <c r="BO357" s="9">
        <v>13776297</v>
      </c>
      <c r="BP357" s="9">
        <v>0</v>
      </c>
      <c r="BQ357" s="9">
        <v>0</v>
      </c>
      <c r="BR357" s="9">
        <v>-176642</v>
      </c>
      <c r="BS357" s="9">
        <v>-99</v>
      </c>
      <c r="BT357" s="9">
        <v>0</v>
      </c>
      <c r="BU357" s="9">
        <v>13599556</v>
      </c>
      <c r="BV357" s="9">
        <v>1359950</v>
      </c>
      <c r="BW357" s="9">
        <v>0</v>
      </c>
      <c r="BX357" s="9">
        <v>-17438</v>
      </c>
      <c r="BY357" s="9">
        <v>0</v>
      </c>
      <c r="BZ357" s="9">
        <v>1342512</v>
      </c>
      <c r="CA357" s="9">
        <v>2</v>
      </c>
      <c r="CB357" s="9">
        <v>14942070</v>
      </c>
      <c r="CC357" s="9">
        <v>0</v>
      </c>
      <c r="CD357" s="9">
        <v>14942070</v>
      </c>
      <c r="CE357" s="9">
        <v>3425</v>
      </c>
      <c r="CF357" s="9">
        <v>0</v>
      </c>
      <c r="CG357" s="9">
        <v>3425</v>
      </c>
      <c r="CH357" s="9">
        <v>30576186.86</v>
      </c>
      <c r="CI357" s="9">
        <v>4474921.05</v>
      </c>
      <c r="CJ357" s="9">
        <v>0</v>
      </c>
      <c r="CK357" s="9">
        <v>35051107.91</v>
      </c>
      <c r="CL357" s="9">
        <v>10233.9</v>
      </c>
      <c r="CM357" s="9"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4022.28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9">
        <v>16818052.07</v>
      </c>
      <c r="DB357" s="9">
        <v>0</v>
      </c>
      <c r="DC357" s="9">
        <v>0</v>
      </c>
      <c r="DD357" s="9">
        <v>0</v>
      </c>
      <c r="DE357" s="9">
        <v>0</v>
      </c>
      <c r="DF357" s="9">
        <v>16818052.07</v>
      </c>
      <c r="DG357" s="9">
        <v>15136246.863</v>
      </c>
      <c r="DH357" s="9">
        <v>0</v>
      </c>
      <c r="DI357" s="9">
        <v>15136246.863</v>
      </c>
      <c r="DJ357" s="9">
        <v>1359950</v>
      </c>
      <c r="DK357" s="9">
        <v>1359950</v>
      </c>
      <c r="DL357" s="9">
        <v>0</v>
      </c>
      <c r="DM357" s="9">
        <v>-17438</v>
      </c>
      <c r="DN357" s="9">
        <v>0</v>
      </c>
      <c r="DO357" s="9">
        <v>1342512</v>
      </c>
      <c r="DP357">
        <v>5621</v>
      </c>
      <c r="DQ357">
        <f t="shared" si="5"/>
        <v>0</v>
      </c>
    </row>
    <row r="358" spans="1:121" ht="15">
      <c r="A358" s="9">
        <v>5628</v>
      </c>
      <c r="B358" s="9" t="s">
        <v>510</v>
      </c>
      <c r="C358" s="9">
        <v>861</v>
      </c>
      <c r="D358" s="9">
        <v>864</v>
      </c>
      <c r="E358" s="9">
        <v>1725</v>
      </c>
      <c r="F358" s="9">
        <v>863</v>
      </c>
      <c r="G358" s="9">
        <v>27</v>
      </c>
      <c r="H358" s="9">
        <v>0</v>
      </c>
      <c r="I358" s="9">
        <v>890</v>
      </c>
      <c r="J358" s="9">
        <v>8732326.49</v>
      </c>
      <c r="K358" s="9">
        <v>2298474.35</v>
      </c>
      <c r="L358" s="9">
        <v>5643749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790103.14</v>
      </c>
      <c r="S358" s="9">
        <v>8723743.95</v>
      </c>
      <c r="T358" s="9">
        <v>3627.68</v>
      </c>
      <c r="U358" s="9">
        <v>0</v>
      </c>
      <c r="V358" s="9">
        <v>0</v>
      </c>
      <c r="W358" s="9">
        <v>8720116.27</v>
      </c>
      <c r="X358" s="9">
        <v>790103.14</v>
      </c>
      <c r="Y358" s="9">
        <v>0</v>
      </c>
      <c r="Z358" s="9">
        <v>7930013.13</v>
      </c>
      <c r="AA358" s="9">
        <v>516699.4</v>
      </c>
      <c r="AB358" s="9">
        <v>3627.68</v>
      </c>
      <c r="AC358" s="9">
        <v>488750</v>
      </c>
      <c r="AD358" s="9">
        <v>0</v>
      </c>
      <c r="AE358" s="9">
        <v>0</v>
      </c>
      <c r="AF358" s="9">
        <v>24321.72</v>
      </c>
      <c r="AG358" s="9">
        <v>499752.53</v>
      </c>
      <c r="AH358" s="9">
        <v>0</v>
      </c>
      <c r="AI358" s="9">
        <v>0</v>
      </c>
      <c r="AJ358" s="9">
        <v>0</v>
      </c>
      <c r="AK358" s="9">
        <v>475430.81</v>
      </c>
      <c r="AL358" s="9">
        <v>8405443.94</v>
      </c>
      <c r="AM358" s="9">
        <v>0</v>
      </c>
      <c r="AN358" s="9">
        <v>0</v>
      </c>
      <c r="AO358" s="9">
        <v>8405443.94</v>
      </c>
      <c r="AP358" s="9">
        <v>8405443.94</v>
      </c>
      <c r="AQ358" s="9">
        <v>1000</v>
      </c>
      <c r="AR358" s="9">
        <v>890000</v>
      </c>
      <c r="AS358" s="9">
        <v>890000</v>
      </c>
      <c r="AT358" s="9">
        <v>9498</v>
      </c>
      <c r="AU358" s="9">
        <v>8453220</v>
      </c>
      <c r="AV358" s="9">
        <v>7515443.9399999995</v>
      </c>
      <c r="AW358" s="9">
        <v>0</v>
      </c>
      <c r="AX358" s="9">
        <v>369568</v>
      </c>
      <c r="AY358" s="9">
        <v>328915545</v>
      </c>
      <c r="AZ358" s="9">
        <v>1930000</v>
      </c>
      <c r="BA358" s="9">
        <v>1717700000</v>
      </c>
      <c r="BB358" s="9">
        <v>0.00051813</v>
      </c>
      <c r="BC358" s="9">
        <v>1388784455</v>
      </c>
      <c r="BD358" s="9">
        <v>719570.89</v>
      </c>
      <c r="BE358" s="9">
        <v>968209</v>
      </c>
      <c r="BF358" s="9">
        <v>861706010</v>
      </c>
      <c r="BG358" s="9">
        <v>0.00872159</v>
      </c>
      <c r="BH358" s="9">
        <v>532790465</v>
      </c>
      <c r="BI358" s="9">
        <v>4646779.99</v>
      </c>
      <c r="BJ358" s="9">
        <v>564023</v>
      </c>
      <c r="BK358" s="9">
        <v>501980470</v>
      </c>
      <c r="BL358" s="9">
        <v>0</v>
      </c>
      <c r="BM358" s="9">
        <v>173064925</v>
      </c>
      <c r="BN358" s="9">
        <v>0</v>
      </c>
      <c r="BO358" s="9">
        <v>5366351</v>
      </c>
      <c r="BP358" s="9">
        <v>0</v>
      </c>
      <c r="BQ358" s="9">
        <v>0</v>
      </c>
      <c r="BR358" s="9">
        <v>-68808</v>
      </c>
      <c r="BS358" s="9">
        <v>-309</v>
      </c>
      <c r="BT358" s="9">
        <v>0</v>
      </c>
      <c r="BU358" s="9">
        <v>5297234</v>
      </c>
      <c r="BV358" s="9">
        <v>0</v>
      </c>
      <c r="BW358" s="9">
        <v>0</v>
      </c>
      <c r="BX358" s="9">
        <v>0</v>
      </c>
      <c r="BY358" s="9">
        <v>0</v>
      </c>
      <c r="BZ358" s="9">
        <v>0</v>
      </c>
      <c r="CA358" s="9">
        <v>4</v>
      </c>
      <c r="CB358" s="9">
        <v>5297238</v>
      </c>
      <c r="CC358" s="9">
        <v>0</v>
      </c>
      <c r="CD358" s="9">
        <v>5297238</v>
      </c>
      <c r="CE358" s="9">
        <v>890</v>
      </c>
      <c r="CF358" s="9">
        <v>0</v>
      </c>
      <c r="CG358" s="9">
        <v>890</v>
      </c>
      <c r="CH358" s="9">
        <v>7930013.13</v>
      </c>
      <c r="CI358" s="9">
        <v>475430.81</v>
      </c>
      <c r="CJ358" s="9">
        <v>0</v>
      </c>
      <c r="CK358" s="9">
        <v>8405443.94</v>
      </c>
      <c r="CL358" s="9">
        <v>9444.32</v>
      </c>
      <c r="CM358" s="9"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6029.61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  <c r="DA358" s="9">
        <v>5718286.69</v>
      </c>
      <c r="DB358" s="9">
        <v>0</v>
      </c>
      <c r="DC358" s="9">
        <v>0</v>
      </c>
      <c r="DD358" s="9">
        <v>0</v>
      </c>
      <c r="DE358" s="9">
        <v>0</v>
      </c>
      <c r="DF358" s="9">
        <v>5718286.69</v>
      </c>
      <c r="DG358" s="9">
        <v>5146458.021000001</v>
      </c>
      <c r="DH358" s="9">
        <v>0</v>
      </c>
      <c r="DI358" s="9">
        <v>5366350.88</v>
      </c>
      <c r="DJ358" s="9">
        <v>0</v>
      </c>
      <c r="DK358" s="9">
        <v>0</v>
      </c>
      <c r="DL358" s="9">
        <v>0</v>
      </c>
      <c r="DM358" s="9">
        <v>0</v>
      </c>
      <c r="DN358" s="9">
        <v>0</v>
      </c>
      <c r="DO358" s="9">
        <v>0</v>
      </c>
      <c r="DP358">
        <v>5628</v>
      </c>
      <c r="DQ358">
        <f t="shared" si="5"/>
        <v>0</v>
      </c>
    </row>
    <row r="359" spans="1:121" ht="15">
      <c r="A359" s="9">
        <v>5642</v>
      </c>
      <c r="B359" s="9" t="s">
        <v>511</v>
      </c>
      <c r="C359" s="9">
        <v>1133</v>
      </c>
      <c r="D359" s="9">
        <v>1139</v>
      </c>
      <c r="E359" s="9">
        <v>2272</v>
      </c>
      <c r="F359" s="9">
        <v>1136</v>
      </c>
      <c r="G359" s="9">
        <v>6</v>
      </c>
      <c r="H359" s="9">
        <v>0</v>
      </c>
      <c r="I359" s="9">
        <v>1142</v>
      </c>
      <c r="J359" s="9">
        <v>14221164.86</v>
      </c>
      <c r="K359" s="9">
        <v>7871955.9</v>
      </c>
      <c r="L359" s="9">
        <v>4179237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2169971.96</v>
      </c>
      <c r="S359" s="9">
        <v>13710286.58</v>
      </c>
      <c r="T359" s="9">
        <v>100300.62</v>
      </c>
      <c r="U359" s="9">
        <v>0</v>
      </c>
      <c r="V359" s="9">
        <v>2401.79</v>
      </c>
      <c r="W359" s="9">
        <v>13607584.17</v>
      </c>
      <c r="X359" s="9">
        <v>2169971.96</v>
      </c>
      <c r="Y359" s="9">
        <v>0</v>
      </c>
      <c r="Z359" s="9">
        <v>11437612.21</v>
      </c>
      <c r="AA359" s="9">
        <v>759326.42</v>
      </c>
      <c r="AB359" s="9">
        <v>100300.62</v>
      </c>
      <c r="AC359" s="9">
        <v>659000</v>
      </c>
      <c r="AD359" s="9">
        <v>0</v>
      </c>
      <c r="AE359" s="9">
        <v>0</v>
      </c>
      <c r="AF359" s="9">
        <v>25.8</v>
      </c>
      <c r="AG359" s="9">
        <v>787610.83</v>
      </c>
      <c r="AH359" s="9">
        <v>0</v>
      </c>
      <c r="AI359" s="9">
        <v>0</v>
      </c>
      <c r="AJ359" s="9">
        <v>0</v>
      </c>
      <c r="AK359" s="9">
        <v>787585.03</v>
      </c>
      <c r="AL359" s="9">
        <v>12225197.24</v>
      </c>
      <c r="AM359" s="9">
        <v>0</v>
      </c>
      <c r="AN359" s="9">
        <v>0</v>
      </c>
      <c r="AO359" s="9">
        <v>12225197.24</v>
      </c>
      <c r="AP359" s="9">
        <v>12225197.24</v>
      </c>
      <c r="AQ359" s="9">
        <v>1000</v>
      </c>
      <c r="AR359" s="9">
        <v>1142000</v>
      </c>
      <c r="AS359" s="9">
        <v>1142000</v>
      </c>
      <c r="AT359" s="9">
        <v>9498</v>
      </c>
      <c r="AU359" s="9">
        <v>10846716</v>
      </c>
      <c r="AV359" s="9">
        <v>9704716</v>
      </c>
      <c r="AW359" s="9">
        <v>1378481.2400000002</v>
      </c>
      <c r="AX359" s="9">
        <v>731261</v>
      </c>
      <c r="AY359" s="9">
        <v>835099661</v>
      </c>
      <c r="AZ359" s="9">
        <v>1930000</v>
      </c>
      <c r="BA359" s="9">
        <v>2204060000</v>
      </c>
      <c r="BB359" s="9">
        <v>0.00051813</v>
      </c>
      <c r="BC359" s="9">
        <v>1368960339</v>
      </c>
      <c r="BD359" s="9">
        <v>709299.42</v>
      </c>
      <c r="BE359" s="9">
        <v>968209</v>
      </c>
      <c r="BF359" s="9">
        <v>1105694678</v>
      </c>
      <c r="BG359" s="9">
        <v>0.00877703</v>
      </c>
      <c r="BH359" s="9">
        <v>270595017</v>
      </c>
      <c r="BI359" s="9">
        <v>2375020.58</v>
      </c>
      <c r="BJ359" s="9">
        <v>564023</v>
      </c>
      <c r="BK359" s="9">
        <v>644114266</v>
      </c>
      <c r="BL359" s="9">
        <v>0.00214012</v>
      </c>
      <c r="BM359" s="9">
        <v>-190985395</v>
      </c>
      <c r="BN359" s="9">
        <v>-408731.66</v>
      </c>
      <c r="BO359" s="9">
        <v>2675588</v>
      </c>
      <c r="BP359" s="9">
        <v>0</v>
      </c>
      <c r="BQ359" s="9">
        <v>0</v>
      </c>
      <c r="BR359" s="9">
        <v>-34307</v>
      </c>
      <c r="BS359" s="9">
        <v>-38</v>
      </c>
      <c r="BT359" s="9">
        <v>0</v>
      </c>
      <c r="BU359" s="9">
        <v>2641243</v>
      </c>
      <c r="BV359" s="9">
        <v>1135246</v>
      </c>
      <c r="BW359" s="9">
        <v>0</v>
      </c>
      <c r="BX359" s="9">
        <v>-14556</v>
      </c>
      <c r="BY359" s="9">
        <v>0</v>
      </c>
      <c r="BZ359" s="9">
        <v>1120690</v>
      </c>
      <c r="CA359" s="9">
        <v>1</v>
      </c>
      <c r="CB359" s="9">
        <v>3761934</v>
      </c>
      <c r="CC359" s="9">
        <v>0</v>
      </c>
      <c r="CD359" s="9">
        <v>3761934</v>
      </c>
      <c r="CE359" s="9">
        <v>1142</v>
      </c>
      <c r="CF359" s="9">
        <v>0</v>
      </c>
      <c r="CG359" s="9">
        <v>1142</v>
      </c>
      <c r="CH359" s="9">
        <v>11437612.21</v>
      </c>
      <c r="CI359" s="9">
        <v>787585.03</v>
      </c>
      <c r="CJ359" s="9">
        <v>0</v>
      </c>
      <c r="CK359" s="9">
        <v>12225197.24</v>
      </c>
      <c r="CL359" s="9">
        <v>10705.08</v>
      </c>
      <c r="CM359" s="9">
        <v>0</v>
      </c>
      <c r="CN359" s="9">
        <v>0</v>
      </c>
      <c r="CO359" s="9">
        <v>0</v>
      </c>
      <c r="CP359" s="9">
        <v>0</v>
      </c>
      <c r="CQ359" s="9">
        <v>0</v>
      </c>
      <c r="CR359" s="9">
        <v>0</v>
      </c>
      <c r="CS359" s="9">
        <v>2342.9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9">
        <v>4234260.23</v>
      </c>
      <c r="DB359" s="9">
        <v>0</v>
      </c>
      <c r="DC359" s="9">
        <v>0</v>
      </c>
      <c r="DD359" s="9">
        <v>0</v>
      </c>
      <c r="DE359" s="9">
        <v>0</v>
      </c>
      <c r="DF359" s="9">
        <v>4234260.23</v>
      </c>
      <c r="DG359" s="9">
        <v>3810834.2070000004</v>
      </c>
      <c r="DH359" s="9">
        <v>0</v>
      </c>
      <c r="DI359" s="9">
        <v>3810834.2070000004</v>
      </c>
      <c r="DJ359" s="9">
        <v>1135246</v>
      </c>
      <c r="DK359" s="9">
        <v>1135246</v>
      </c>
      <c r="DL359" s="9">
        <v>0</v>
      </c>
      <c r="DM359" s="9">
        <v>-14556</v>
      </c>
      <c r="DN359" s="9">
        <v>0</v>
      </c>
      <c r="DO359" s="9">
        <v>1120690</v>
      </c>
      <c r="DP359">
        <v>5642</v>
      </c>
      <c r="DQ359">
        <f t="shared" si="5"/>
        <v>0</v>
      </c>
    </row>
    <row r="360" spans="1:121" ht="15">
      <c r="A360" s="9">
        <v>5656</v>
      </c>
      <c r="B360" s="9" t="s">
        <v>512</v>
      </c>
      <c r="C360" s="9">
        <v>6821</v>
      </c>
      <c r="D360" s="9">
        <v>6816</v>
      </c>
      <c r="E360" s="9">
        <v>13637</v>
      </c>
      <c r="F360" s="9">
        <v>6819</v>
      </c>
      <c r="G360" s="9">
        <v>157</v>
      </c>
      <c r="H360" s="9">
        <v>4</v>
      </c>
      <c r="I360" s="9">
        <v>6980</v>
      </c>
      <c r="J360" s="9">
        <v>73706001.96</v>
      </c>
      <c r="K360" s="9">
        <v>35852057</v>
      </c>
      <c r="L360" s="9">
        <v>32571964</v>
      </c>
      <c r="M360" s="9">
        <v>0</v>
      </c>
      <c r="N360" s="9">
        <v>0</v>
      </c>
      <c r="O360" s="9">
        <v>0</v>
      </c>
      <c r="P360" s="9">
        <v>0</v>
      </c>
      <c r="Q360" s="9">
        <v>2249.44</v>
      </c>
      <c r="R360" s="9">
        <v>5279731.52</v>
      </c>
      <c r="S360" s="9">
        <v>72480233.51</v>
      </c>
      <c r="T360" s="9">
        <v>0</v>
      </c>
      <c r="U360" s="9">
        <v>0</v>
      </c>
      <c r="V360" s="9">
        <v>149559.33</v>
      </c>
      <c r="W360" s="9">
        <v>72330674.18</v>
      </c>
      <c r="X360" s="9">
        <v>5279731.52</v>
      </c>
      <c r="Y360" s="9">
        <v>0</v>
      </c>
      <c r="Z360" s="9">
        <v>67050942.66</v>
      </c>
      <c r="AA360" s="9">
        <v>12110172.88</v>
      </c>
      <c r="AB360" s="9">
        <v>0</v>
      </c>
      <c r="AC360" s="9">
        <v>10442171</v>
      </c>
      <c r="AD360" s="9">
        <v>0</v>
      </c>
      <c r="AE360" s="9">
        <v>0</v>
      </c>
      <c r="AF360" s="9">
        <v>1668001.88</v>
      </c>
      <c r="AG360" s="9">
        <v>11541741.19</v>
      </c>
      <c r="AH360" s="9">
        <v>0</v>
      </c>
      <c r="AI360" s="9">
        <v>0</v>
      </c>
      <c r="AJ360" s="9">
        <v>0</v>
      </c>
      <c r="AK360" s="9">
        <v>9873739.31</v>
      </c>
      <c r="AL360" s="9">
        <v>76924681.97</v>
      </c>
      <c r="AM360" s="9">
        <v>0</v>
      </c>
      <c r="AN360" s="9">
        <v>0</v>
      </c>
      <c r="AO360" s="9">
        <v>76924681.97</v>
      </c>
      <c r="AP360" s="9">
        <v>76924681.97</v>
      </c>
      <c r="AQ360" s="9">
        <v>1000</v>
      </c>
      <c r="AR360" s="9">
        <v>6980000</v>
      </c>
      <c r="AS360" s="9">
        <v>6980000</v>
      </c>
      <c r="AT360" s="9">
        <v>9498</v>
      </c>
      <c r="AU360" s="9">
        <v>66296040</v>
      </c>
      <c r="AV360" s="9">
        <v>59316040</v>
      </c>
      <c r="AW360" s="9">
        <v>10628641.969999999</v>
      </c>
      <c r="AX360" s="9">
        <v>546051</v>
      </c>
      <c r="AY360" s="9">
        <v>3811437956</v>
      </c>
      <c r="AZ360" s="9">
        <v>1930000</v>
      </c>
      <c r="BA360" s="9">
        <v>13471400000</v>
      </c>
      <c r="BB360" s="9">
        <v>0.00051813</v>
      </c>
      <c r="BC360" s="9">
        <v>9659962044</v>
      </c>
      <c r="BD360" s="9">
        <v>5005116.13</v>
      </c>
      <c r="BE360" s="9">
        <v>968209</v>
      </c>
      <c r="BF360" s="9">
        <v>6758098820</v>
      </c>
      <c r="BG360" s="9">
        <v>0.00877703</v>
      </c>
      <c r="BH360" s="9">
        <v>2946660864</v>
      </c>
      <c r="BI360" s="9">
        <v>25862930.8</v>
      </c>
      <c r="BJ360" s="9">
        <v>564023</v>
      </c>
      <c r="BK360" s="9">
        <v>3936880540</v>
      </c>
      <c r="BL360" s="9">
        <v>0.00269976</v>
      </c>
      <c r="BM360" s="9">
        <v>125442584</v>
      </c>
      <c r="BN360" s="9">
        <v>338664.87</v>
      </c>
      <c r="BO360" s="9">
        <v>31206712</v>
      </c>
      <c r="BP360" s="9">
        <v>0</v>
      </c>
      <c r="BQ360" s="9">
        <v>0</v>
      </c>
      <c r="BR360" s="9">
        <v>-400138</v>
      </c>
      <c r="BS360" s="9">
        <v>-192</v>
      </c>
      <c r="BT360" s="9">
        <v>0</v>
      </c>
      <c r="BU360" s="9">
        <v>30806382</v>
      </c>
      <c r="BV360" s="9">
        <v>0</v>
      </c>
      <c r="BW360" s="9">
        <v>0</v>
      </c>
      <c r="BX360" s="9">
        <v>0</v>
      </c>
      <c r="BY360" s="9">
        <v>0</v>
      </c>
      <c r="BZ360" s="9">
        <v>0</v>
      </c>
      <c r="CA360" s="9">
        <v>3</v>
      </c>
      <c r="CB360" s="9">
        <v>30806385</v>
      </c>
      <c r="CC360" s="9">
        <v>0</v>
      </c>
      <c r="CD360" s="9">
        <v>30806385</v>
      </c>
      <c r="CE360" s="9">
        <v>6980</v>
      </c>
      <c r="CF360" s="9">
        <v>0</v>
      </c>
      <c r="CG360" s="9">
        <v>6980</v>
      </c>
      <c r="CH360" s="9">
        <v>67050942.66</v>
      </c>
      <c r="CI360" s="9">
        <v>9873739.31</v>
      </c>
      <c r="CJ360" s="9">
        <v>0</v>
      </c>
      <c r="CK360" s="9">
        <v>76924681.97</v>
      </c>
      <c r="CL360" s="9">
        <v>11020.73</v>
      </c>
      <c r="CM360" s="9"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4470.88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0</v>
      </c>
      <c r="DA360" s="9">
        <v>33001569.71</v>
      </c>
      <c r="DB360" s="9">
        <v>0</v>
      </c>
      <c r="DC360" s="9">
        <v>0</v>
      </c>
      <c r="DD360" s="9">
        <v>0</v>
      </c>
      <c r="DE360" s="9">
        <v>0</v>
      </c>
      <c r="DF360" s="9">
        <v>33001569.71</v>
      </c>
      <c r="DG360" s="9">
        <v>29701412.739</v>
      </c>
      <c r="DH360" s="9">
        <v>0</v>
      </c>
      <c r="DI360" s="9">
        <v>31206711.8</v>
      </c>
      <c r="DJ360" s="9">
        <v>0</v>
      </c>
      <c r="DK360" s="9">
        <v>0</v>
      </c>
      <c r="DL360" s="9">
        <v>0</v>
      </c>
      <c r="DM360" s="9">
        <v>0</v>
      </c>
      <c r="DN360" s="9">
        <v>0</v>
      </c>
      <c r="DO360" s="9">
        <v>0</v>
      </c>
      <c r="DP360">
        <v>5656</v>
      </c>
      <c r="DQ360">
        <f t="shared" si="5"/>
        <v>0</v>
      </c>
    </row>
    <row r="361" spans="1:121" ht="15">
      <c r="A361" s="9">
        <v>5663</v>
      </c>
      <c r="B361" s="9" t="s">
        <v>513</v>
      </c>
      <c r="C361" s="9">
        <v>4736</v>
      </c>
      <c r="D361" s="9">
        <v>4726</v>
      </c>
      <c r="E361" s="9">
        <v>9462</v>
      </c>
      <c r="F361" s="9">
        <v>4731</v>
      </c>
      <c r="G361" s="9">
        <v>119</v>
      </c>
      <c r="H361" s="9">
        <v>0</v>
      </c>
      <c r="I361" s="9">
        <v>4850</v>
      </c>
      <c r="J361" s="9">
        <v>51945488.63</v>
      </c>
      <c r="K361" s="9">
        <v>15117685.25</v>
      </c>
      <c r="L361" s="9">
        <v>30595071</v>
      </c>
      <c r="M361" s="9">
        <v>0</v>
      </c>
      <c r="N361" s="9">
        <v>0</v>
      </c>
      <c r="O361" s="9">
        <v>0</v>
      </c>
      <c r="P361" s="9">
        <v>0</v>
      </c>
      <c r="Q361" s="9">
        <v>441.47</v>
      </c>
      <c r="R361" s="9">
        <v>6232290.91</v>
      </c>
      <c r="S361" s="9">
        <v>51559859.7</v>
      </c>
      <c r="T361" s="9">
        <v>0</v>
      </c>
      <c r="U361" s="9">
        <v>0</v>
      </c>
      <c r="V361" s="9">
        <v>2656.37</v>
      </c>
      <c r="W361" s="9">
        <v>51557203.33</v>
      </c>
      <c r="X361" s="9">
        <v>6232290.91</v>
      </c>
      <c r="Y361" s="9">
        <v>0</v>
      </c>
      <c r="Z361" s="9">
        <v>45324912.42</v>
      </c>
      <c r="AA361" s="9">
        <v>23664449.47</v>
      </c>
      <c r="AB361" s="9">
        <v>0</v>
      </c>
      <c r="AC361" s="9">
        <v>4259663</v>
      </c>
      <c r="AD361" s="9">
        <v>0</v>
      </c>
      <c r="AE361" s="9">
        <v>19390968.29</v>
      </c>
      <c r="AF361" s="9">
        <v>13818.18</v>
      </c>
      <c r="AG361" s="9">
        <v>33850894.18</v>
      </c>
      <c r="AH361" s="9">
        <v>0</v>
      </c>
      <c r="AI361" s="9">
        <v>28626143.35</v>
      </c>
      <c r="AJ361" s="9">
        <v>0</v>
      </c>
      <c r="AK361" s="9">
        <v>5210932.65</v>
      </c>
      <c r="AL361" s="9">
        <v>50535845.07</v>
      </c>
      <c r="AM361" s="9">
        <v>0</v>
      </c>
      <c r="AN361" s="9">
        <v>0</v>
      </c>
      <c r="AO361" s="9">
        <v>50535845.07</v>
      </c>
      <c r="AP361" s="9">
        <v>50535845.07</v>
      </c>
      <c r="AQ361" s="9">
        <v>1000</v>
      </c>
      <c r="AR361" s="9">
        <v>4850000</v>
      </c>
      <c r="AS361" s="9">
        <v>4850000</v>
      </c>
      <c r="AT361" s="9">
        <v>9498</v>
      </c>
      <c r="AU361" s="9">
        <v>46065300</v>
      </c>
      <c r="AV361" s="9">
        <v>41215300</v>
      </c>
      <c r="AW361" s="9">
        <v>4470545.07</v>
      </c>
      <c r="AX361" s="9">
        <v>435557</v>
      </c>
      <c r="AY361" s="9">
        <v>2112453800</v>
      </c>
      <c r="AZ361" s="9">
        <v>1930000</v>
      </c>
      <c r="BA361" s="9">
        <v>9360500000</v>
      </c>
      <c r="BB361" s="9">
        <v>0.00051813</v>
      </c>
      <c r="BC361" s="9">
        <v>7248046200</v>
      </c>
      <c r="BD361" s="9">
        <v>3755430.18</v>
      </c>
      <c r="BE361" s="9">
        <v>968209</v>
      </c>
      <c r="BF361" s="9">
        <v>4695813650</v>
      </c>
      <c r="BG361" s="9">
        <v>0.00877703</v>
      </c>
      <c r="BH361" s="9">
        <v>2583359850</v>
      </c>
      <c r="BI361" s="9">
        <v>22674226.9</v>
      </c>
      <c r="BJ361" s="9">
        <v>564023</v>
      </c>
      <c r="BK361" s="9">
        <v>2735511550</v>
      </c>
      <c r="BL361" s="9">
        <v>0.00163426</v>
      </c>
      <c r="BM361" s="9">
        <v>623057750</v>
      </c>
      <c r="BN361" s="9">
        <v>1018238.36</v>
      </c>
      <c r="BO361" s="9">
        <v>27447895</v>
      </c>
      <c r="BP361" s="9">
        <v>0</v>
      </c>
      <c r="BQ361" s="9">
        <v>0</v>
      </c>
      <c r="BR361" s="9">
        <v>-351942</v>
      </c>
      <c r="BS361" s="9">
        <v>-101</v>
      </c>
      <c r="BT361" s="9">
        <v>0</v>
      </c>
      <c r="BU361" s="9">
        <v>27095852</v>
      </c>
      <c r="BV361" s="9">
        <v>414453</v>
      </c>
      <c r="BW361" s="9">
        <v>0</v>
      </c>
      <c r="BX361" s="9">
        <v>-5314</v>
      </c>
      <c r="BY361" s="9">
        <v>0</v>
      </c>
      <c r="BZ361" s="9">
        <v>409139</v>
      </c>
      <c r="CA361" s="9">
        <v>2</v>
      </c>
      <c r="CB361" s="9">
        <v>27504993</v>
      </c>
      <c r="CC361" s="9">
        <v>0</v>
      </c>
      <c r="CD361" s="9">
        <v>27504993</v>
      </c>
      <c r="CE361" s="9">
        <v>4850</v>
      </c>
      <c r="CF361" s="9">
        <v>0</v>
      </c>
      <c r="CG361" s="9">
        <v>4850</v>
      </c>
      <c r="CH361" s="9">
        <v>45324912.42</v>
      </c>
      <c r="CI361" s="9">
        <v>5210932.65</v>
      </c>
      <c r="CJ361" s="9">
        <v>0</v>
      </c>
      <c r="CK361" s="9">
        <v>50535845.07</v>
      </c>
      <c r="CL361" s="9">
        <v>10419.76</v>
      </c>
      <c r="CM361" s="9"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5659.36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9">
        <v>30958165.16</v>
      </c>
      <c r="DB361" s="9">
        <v>0</v>
      </c>
      <c r="DC361" s="9">
        <v>0</v>
      </c>
      <c r="DD361" s="9">
        <v>0</v>
      </c>
      <c r="DE361" s="9">
        <v>0</v>
      </c>
      <c r="DF361" s="9">
        <v>30958165.16</v>
      </c>
      <c r="DG361" s="9">
        <v>27862348.644</v>
      </c>
      <c r="DH361" s="9">
        <v>0</v>
      </c>
      <c r="DI361" s="9">
        <v>27862348.644</v>
      </c>
      <c r="DJ361" s="9">
        <v>414453</v>
      </c>
      <c r="DK361" s="9">
        <v>414453</v>
      </c>
      <c r="DL361" s="9">
        <v>0</v>
      </c>
      <c r="DM361" s="9">
        <v>-5314</v>
      </c>
      <c r="DN361" s="9">
        <v>0</v>
      </c>
      <c r="DO361" s="9">
        <v>409139</v>
      </c>
      <c r="DP361">
        <v>5663</v>
      </c>
      <c r="DQ361">
        <f t="shared" si="5"/>
        <v>0</v>
      </c>
    </row>
    <row r="362" spans="1:121" ht="15">
      <c r="A362" s="9">
        <v>5670</v>
      </c>
      <c r="B362" s="9" t="s">
        <v>514</v>
      </c>
      <c r="C362" s="9">
        <v>478</v>
      </c>
      <c r="D362" s="9">
        <v>473</v>
      </c>
      <c r="E362" s="9">
        <v>951</v>
      </c>
      <c r="F362" s="9">
        <v>476</v>
      </c>
      <c r="G362" s="9">
        <v>15</v>
      </c>
      <c r="H362" s="9">
        <v>0</v>
      </c>
      <c r="I362" s="9">
        <v>491</v>
      </c>
      <c r="J362" s="9">
        <v>5793429.43</v>
      </c>
      <c r="K362" s="9">
        <v>4494275.92</v>
      </c>
      <c r="L362" s="9">
        <v>413749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885404.51</v>
      </c>
      <c r="S362" s="9">
        <v>5720874.05</v>
      </c>
      <c r="T362" s="9">
        <v>0</v>
      </c>
      <c r="U362" s="9">
        <v>0</v>
      </c>
      <c r="V362" s="9">
        <v>0</v>
      </c>
      <c r="W362" s="9">
        <v>5720874.05</v>
      </c>
      <c r="X362" s="9">
        <v>885404.51</v>
      </c>
      <c r="Y362" s="9">
        <v>0</v>
      </c>
      <c r="Z362" s="9">
        <v>4835469.54</v>
      </c>
      <c r="AA362" s="9">
        <v>338084.63</v>
      </c>
      <c r="AB362" s="9">
        <v>0</v>
      </c>
      <c r="AC362" s="9">
        <v>337563</v>
      </c>
      <c r="AD362" s="9">
        <v>0</v>
      </c>
      <c r="AE362" s="9">
        <v>0</v>
      </c>
      <c r="AF362" s="9">
        <v>521.63</v>
      </c>
      <c r="AG362" s="9">
        <v>341625</v>
      </c>
      <c r="AH362" s="9">
        <v>0</v>
      </c>
      <c r="AI362" s="9">
        <v>0</v>
      </c>
      <c r="AJ362" s="9">
        <v>0</v>
      </c>
      <c r="AK362" s="9">
        <v>341103.37</v>
      </c>
      <c r="AL362" s="9">
        <v>5176572.91</v>
      </c>
      <c r="AM362" s="9">
        <v>0</v>
      </c>
      <c r="AN362" s="9">
        <v>0</v>
      </c>
      <c r="AO362" s="9">
        <v>5176572.91</v>
      </c>
      <c r="AP362" s="9">
        <v>5176572.91</v>
      </c>
      <c r="AQ362" s="9">
        <v>1000</v>
      </c>
      <c r="AR362" s="9">
        <v>491000</v>
      </c>
      <c r="AS362" s="9">
        <v>491000</v>
      </c>
      <c r="AT362" s="9">
        <v>9498</v>
      </c>
      <c r="AU362" s="9">
        <v>4663518</v>
      </c>
      <c r="AV362" s="9">
        <v>4172518</v>
      </c>
      <c r="AW362" s="9">
        <v>513054.91000000015</v>
      </c>
      <c r="AX362" s="9">
        <v>1294360</v>
      </c>
      <c r="AY362" s="9">
        <v>635530529</v>
      </c>
      <c r="AZ362" s="9">
        <v>1930000</v>
      </c>
      <c r="BA362" s="9">
        <v>947630000</v>
      </c>
      <c r="BB362" s="9">
        <v>0.00051813</v>
      </c>
      <c r="BC362" s="9">
        <v>312099471</v>
      </c>
      <c r="BD362" s="9">
        <v>161708.1</v>
      </c>
      <c r="BE362" s="9">
        <v>968209</v>
      </c>
      <c r="BF362" s="9">
        <v>475390619</v>
      </c>
      <c r="BG362" s="9">
        <v>0.00877703</v>
      </c>
      <c r="BH362" s="9">
        <v>-160139910</v>
      </c>
      <c r="BI362" s="9">
        <v>-1405552.79</v>
      </c>
      <c r="BJ362" s="9">
        <v>564023</v>
      </c>
      <c r="BK362" s="9">
        <v>276935293</v>
      </c>
      <c r="BL362" s="9">
        <v>0.00185262</v>
      </c>
      <c r="BM362" s="9">
        <v>-358595236</v>
      </c>
      <c r="BN362" s="9">
        <v>-664340.71</v>
      </c>
      <c r="BO362" s="9">
        <v>161708</v>
      </c>
      <c r="BP362" s="9">
        <v>0</v>
      </c>
      <c r="BQ362" s="9">
        <v>0</v>
      </c>
      <c r="BR362" s="9">
        <v>-2073</v>
      </c>
      <c r="BS362" s="9">
        <v>0</v>
      </c>
      <c r="BT362" s="9">
        <v>0</v>
      </c>
      <c r="BU362" s="9">
        <v>159635</v>
      </c>
      <c r="BV362" s="9">
        <v>215588</v>
      </c>
      <c r="BW362" s="9">
        <v>0</v>
      </c>
      <c r="BX362" s="9">
        <v>-2764</v>
      </c>
      <c r="BY362" s="9">
        <v>0</v>
      </c>
      <c r="BZ362" s="9">
        <v>212824</v>
      </c>
      <c r="CA362" s="9">
        <v>0</v>
      </c>
      <c r="CB362" s="9">
        <v>372459</v>
      </c>
      <c r="CC362" s="9">
        <v>0</v>
      </c>
      <c r="CD362" s="9">
        <v>372459</v>
      </c>
      <c r="CE362" s="9">
        <v>491</v>
      </c>
      <c r="CF362" s="9">
        <v>0</v>
      </c>
      <c r="CG362" s="9">
        <v>491</v>
      </c>
      <c r="CH362" s="9">
        <v>4835469.54</v>
      </c>
      <c r="CI362" s="9">
        <v>341103.37</v>
      </c>
      <c r="CJ362" s="9">
        <v>0</v>
      </c>
      <c r="CK362" s="9">
        <v>5176572.91</v>
      </c>
      <c r="CL362" s="9">
        <v>10542.92</v>
      </c>
      <c r="CM362" s="9"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329.34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9">
        <v>159421.66</v>
      </c>
      <c r="DB362" s="9">
        <v>259795.82</v>
      </c>
      <c r="DC362" s="9">
        <v>0</v>
      </c>
      <c r="DD362" s="9">
        <v>0</v>
      </c>
      <c r="DE362" s="9">
        <v>0</v>
      </c>
      <c r="DF362" s="9">
        <v>419217.48</v>
      </c>
      <c r="DG362" s="9">
        <v>377295.732</v>
      </c>
      <c r="DH362" s="9">
        <v>0</v>
      </c>
      <c r="DI362" s="9">
        <v>377295.732</v>
      </c>
      <c r="DJ362" s="9">
        <v>215588</v>
      </c>
      <c r="DK362" s="9">
        <v>215588</v>
      </c>
      <c r="DL362" s="9">
        <v>0</v>
      </c>
      <c r="DM362" s="9">
        <v>-2764</v>
      </c>
      <c r="DN362" s="9">
        <v>0</v>
      </c>
      <c r="DO362" s="9">
        <v>212824</v>
      </c>
      <c r="DP362">
        <v>5670</v>
      </c>
      <c r="DQ362">
        <f t="shared" si="5"/>
        <v>0</v>
      </c>
    </row>
    <row r="363" spans="1:121" ht="15">
      <c r="A363" s="9">
        <v>3510</v>
      </c>
      <c r="B363" s="9" t="s">
        <v>515</v>
      </c>
      <c r="C363" s="9">
        <v>565</v>
      </c>
      <c r="D363" s="9">
        <v>572</v>
      </c>
      <c r="E363" s="9">
        <v>1137</v>
      </c>
      <c r="F363" s="9">
        <v>569</v>
      </c>
      <c r="G363" s="9">
        <v>16</v>
      </c>
      <c r="H363" s="9">
        <v>0</v>
      </c>
      <c r="I363" s="9">
        <v>585</v>
      </c>
      <c r="J363" s="9">
        <v>6826990.69</v>
      </c>
      <c r="K363" s="9">
        <v>4742570</v>
      </c>
      <c r="L363" s="9">
        <v>1313194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771226.69</v>
      </c>
      <c r="S363" s="9">
        <v>6203636.75</v>
      </c>
      <c r="T363" s="9">
        <v>0</v>
      </c>
      <c r="U363" s="9">
        <v>0</v>
      </c>
      <c r="V363" s="9">
        <v>0</v>
      </c>
      <c r="W363" s="9">
        <v>6203636.75</v>
      </c>
      <c r="X363" s="9">
        <v>771226.69</v>
      </c>
      <c r="Y363" s="9">
        <v>0</v>
      </c>
      <c r="Z363" s="9">
        <v>5432410.06</v>
      </c>
      <c r="AA363" s="9">
        <v>502277.02</v>
      </c>
      <c r="AB363" s="9">
        <v>0</v>
      </c>
      <c r="AC363" s="9">
        <v>502068</v>
      </c>
      <c r="AD363" s="9">
        <v>0</v>
      </c>
      <c r="AE363" s="9">
        <v>0</v>
      </c>
      <c r="AF363" s="9">
        <v>209.02</v>
      </c>
      <c r="AG363" s="9">
        <v>509261</v>
      </c>
      <c r="AH363" s="9">
        <v>7897.65</v>
      </c>
      <c r="AI363" s="9">
        <v>0</v>
      </c>
      <c r="AJ363" s="9">
        <v>0</v>
      </c>
      <c r="AK363" s="9">
        <v>516949.63</v>
      </c>
      <c r="AL363" s="9">
        <v>5949359.6899999995</v>
      </c>
      <c r="AM363" s="9">
        <v>0</v>
      </c>
      <c r="AN363" s="9">
        <v>0</v>
      </c>
      <c r="AO363" s="9">
        <v>5949359.6899999995</v>
      </c>
      <c r="AP363" s="9">
        <v>5949359.6899999995</v>
      </c>
      <c r="AQ363" s="9">
        <v>1000</v>
      </c>
      <c r="AR363" s="9">
        <v>585000</v>
      </c>
      <c r="AS363" s="9">
        <v>585000</v>
      </c>
      <c r="AT363" s="9">
        <v>9498</v>
      </c>
      <c r="AU363" s="9">
        <v>5556330</v>
      </c>
      <c r="AV363" s="9">
        <v>4971330</v>
      </c>
      <c r="AW363" s="9">
        <v>393029.6899999995</v>
      </c>
      <c r="AX363" s="9">
        <v>1373741</v>
      </c>
      <c r="AY363" s="9">
        <v>803638419</v>
      </c>
      <c r="AZ363" s="9">
        <v>2895000</v>
      </c>
      <c r="BA363" s="9">
        <v>1693575000</v>
      </c>
      <c r="BB363" s="9">
        <v>0.00034542</v>
      </c>
      <c r="BC363" s="9">
        <v>889936581</v>
      </c>
      <c r="BD363" s="9">
        <v>307401.89</v>
      </c>
      <c r="BE363" s="9">
        <v>1452313</v>
      </c>
      <c r="BF363" s="9">
        <v>849603105</v>
      </c>
      <c r="BG363" s="9">
        <v>0.00585136</v>
      </c>
      <c r="BH363" s="9">
        <v>45964686</v>
      </c>
      <c r="BI363" s="9">
        <v>268955.93</v>
      </c>
      <c r="BJ363" s="9">
        <v>846034</v>
      </c>
      <c r="BK363" s="9">
        <v>494929890</v>
      </c>
      <c r="BL363" s="9">
        <v>0.00079411</v>
      </c>
      <c r="BM363" s="9">
        <v>-308708529</v>
      </c>
      <c r="BN363" s="9">
        <v>-245148.53</v>
      </c>
      <c r="BO363" s="9">
        <v>331209</v>
      </c>
      <c r="BP363" s="9">
        <v>0</v>
      </c>
      <c r="BQ363" s="9">
        <v>0</v>
      </c>
      <c r="BR363" s="9">
        <v>-4247</v>
      </c>
      <c r="BS363" s="9">
        <v>-26</v>
      </c>
      <c r="BT363" s="9">
        <v>0</v>
      </c>
      <c r="BU363" s="9">
        <v>326936</v>
      </c>
      <c r="BV363" s="9">
        <v>845040</v>
      </c>
      <c r="BW363" s="9">
        <v>0</v>
      </c>
      <c r="BX363" s="9">
        <v>-10835</v>
      </c>
      <c r="BY363" s="9">
        <v>0</v>
      </c>
      <c r="BZ363" s="9">
        <v>834205</v>
      </c>
      <c r="CA363" s="9">
        <v>0</v>
      </c>
      <c r="CB363" s="9">
        <v>1161141</v>
      </c>
      <c r="CC363" s="9">
        <v>1</v>
      </c>
      <c r="CD363" s="9">
        <v>1161142</v>
      </c>
      <c r="CE363" s="9">
        <v>585</v>
      </c>
      <c r="CF363" s="9">
        <v>0</v>
      </c>
      <c r="CG363" s="9">
        <v>585</v>
      </c>
      <c r="CH363" s="9">
        <v>5432410.06</v>
      </c>
      <c r="CI363" s="9">
        <v>516949.63</v>
      </c>
      <c r="CJ363" s="9">
        <v>0</v>
      </c>
      <c r="CK363" s="9">
        <v>5949359.6899999995</v>
      </c>
      <c r="CL363" s="9">
        <v>10169.85</v>
      </c>
      <c r="CM363" s="9"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566.17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9">
        <v>1306944.12</v>
      </c>
      <c r="DB363" s="9">
        <v>0</v>
      </c>
      <c r="DC363" s="9">
        <v>0</v>
      </c>
      <c r="DD363" s="9">
        <v>0</v>
      </c>
      <c r="DE363" s="9">
        <v>0</v>
      </c>
      <c r="DF363" s="9">
        <v>1306944.12</v>
      </c>
      <c r="DG363" s="9">
        <v>1176249.708</v>
      </c>
      <c r="DH363" s="9">
        <v>0</v>
      </c>
      <c r="DI363" s="9">
        <v>1176249.708</v>
      </c>
      <c r="DJ363" s="9">
        <v>845040</v>
      </c>
      <c r="DK363" s="9">
        <v>845040</v>
      </c>
      <c r="DL363" s="9">
        <v>0</v>
      </c>
      <c r="DM363" s="9">
        <v>-10835</v>
      </c>
      <c r="DN363" s="9">
        <v>0</v>
      </c>
      <c r="DO363" s="9">
        <v>834205</v>
      </c>
      <c r="DP363">
        <v>3510</v>
      </c>
      <c r="DQ363">
        <f t="shared" si="5"/>
        <v>0</v>
      </c>
    </row>
    <row r="364" spans="1:121" ht="15">
      <c r="A364" s="9">
        <v>5726</v>
      </c>
      <c r="B364" s="9" t="s">
        <v>516</v>
      </c>
      <c r="C364" s="9">
        <v>544</v>
      </c>
      <c r="D364" s="9">
        <v>547</v>
      </c>
      <c r="E364" s="9">
        <v>1091</v>
      </c>
      <c r="F364" s="9">
        <v>546</v>
      </c>
      <c r="G364" s="9">
        <v>12</v>
      </c>
      <c r="H364" s="9">
        <v>0</v>
      </c>
      <c r="I364" s="9">
        <v>558</v>
      </c>
      <c r="J364" s="9">
        <v>6487816.34</v>
      </c>
      <c r="K364" s="9">
        <v>1521163.3</v>
      </c>
      <c r="L364" s="9">
        <v>3898731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1067922.04</v>
      </c>
      <c r="S364" s="9">
        <v>6431502.63</v>
      </c>
      <c r="T364" s="9">
        <v>167572.9</v>
      </c>
      <c r="U364" s="9">
        <v>0</v>
      </c>
      <c r="V364" s="9">
        <v>0</v>
      </c>
      <c r="W364" s="9">
        <v>6263929.73</v>
      </c>
      <c r="X364" s="9">
        <v>1067922.04</v>
      </c>
      <c r="Y364" s="9">
        <v>0</v>
      </c>
      <c r="Z364" s="9">
        <v>5196007.69</v>
      </c>
      <c r="AA364" s="9">
        <v>424640.25</v>
      </c>
      <c r="AB364" s="9">
        <v>167572.9</v>
      </c>
      <c r="AC364" s="9">
        <v>256900</v>
      </c>
      <c r="AD364" s="9">
        <v>0</v>
      </c>
      <c r="AE364" s="9">
        <v>0</v>
      </c>
      <c r="AF364" s="9">
        <v>167.35</v>
      </c>
      <c r="AG364" s="9">
        <v>428102.33</v>
      </c>
      <c r="AH364" s="9">
        <v>0</v>
      </c>
      <c r="AI364" s="9">
        <v>0</v>
      </c>
      <c r="AJ364" s="9">
        <v>0</v>
      </c>
      <c r="AK364" s="9">
        <v>427934.98</v>
      </c>
      <c r="AL364" s="9">
        <v>5623942.67</v>
      </c>
      <c r="AM364" s="9">
        <v>0</v>
      </c>
      <c r="AN364" s="9">
        <v>0</v>
      </c>
      <c r="AO364" s="9">
        <v>5623942.67</v>
      </c>
      <c r="AP364" s="9">
        <v>5623942.67</v>
      </c>
      <c r="AQ364" s="9">
        <v>1000</v>
      </c>
      <c r="AR364" s="9">
        <v>558000</v>
      </c>
      <c r="AS364" s="9">
        <v>558000</v>
      </c>
      <c r="AT364" s="9">
        <v>9498</v>
      </c>
      <c r="AU364" s="9">
        <v>5299884</v>
      </c>
      <c r="AV364" s="9">
        <v>4741884</v>
      </c>
      <c r="AW364" s="9">
        <v>324058.6699999999</v>
      </c>
      <c r="AX364" s="9">
        <v>370284</v>
      </c>
      <c r="AY364" s="9">
        <v>206618290</v>
      </c>
      <c r="AZ364" s="9">
        <v>1930000</v>
      </c>
      <c r="BA364" s="9">
        <v>1076940000</v>
      </c>
      <c r="BB364" s="9">
        <v>0.00051813</v>
      </c>
      <c r="BC364" s="9">
        <v>870321710</v>
      </c>
      <c r="BD364" s="9">
        <v>450939.79</v>
      </c>
      <c r="BE364" s="9">
        <v>968209</v>
      </c>
      <c r="BF364" s="9">
        <v>540260622</v>
      </c>
      <c r="BG364" s="9">
        <v>0.00877703</v>
      </c>
      <c r="BH364" s="9">
        <v>333642332</v>
      </c>
      <c r="BI364" s="9">
        <v>2928388.76</v>
      </c>
      <c r="BJ364" s="9">
        <v>564023</v>
      </c>
      <c r="BK364" s="9">
        <v>314724834</v>
      </c>
      <c r="BL364" s="9">
        <v>0.00102966</v>
      </c>
      <c r="BM364" s="9">
        <v>108106544</v>
      </c>
      <c r="BN364" s="9">
        <v>111312.98</v>
      </c>
      <c r="BO364" s="9">
        <v>3490642</v>
      </c>
      <c r="BP364" s="9">
        <v>0</v>
      </c>
      <c r="BQ364" s="9">
        <v>0</v>
      </c>
      <c r="BR364" s="9">
        <v>-44758</v>
      </c>
      <c r="BS364" s="9">
        <v>-10</v>
      </c>
      <c r="BT364" s="9">
        <v>0</v>
      </c>
      <c r="BU364" s="9">
        <v>3445874</v>
      </c>
      <c r="BV364" s="9">
        <v>4415</v>
      </c>
      <c r="BW364" s="9">
        <v>0</v>
      </c>
      <c r="BX364" s="9">
        <v>-57</v>
      </c>
      <c r="BY364" s="9">
        <v>0</v>
      </c>
      <c r="BZ364" s="9">
        <v>4358</v>
      </c>
      <c r="CA364" s="9">
        <v>1</v>
      </c>
      <c r="CB364" s="9">
        <v>3450233</v>
      </c>
      <c r="CC364" s="9">
        <v>0</v>
      </c>
      <c r="CD364" s="9">
        <v>3450233</v>
      </c>
      <c r="CE364" s="9">
        <v>558</v>
      </c>
      <c r="CF364" s="9">
        <v>0</v>
      </c>
      <c r="CG364" s="9">
        <v>558</v>
      </c>
      <c r="CH364" s="9">
        <v>5196007.69</v>
      </c>
      <c r="CI364" s="9">
        <v>427934.98</v>
      </c>
      <c r="CJ364" s="9">
        <v>0</v>
      </c>
      <c r="CK364" s="9">
        <v>5623942.67</v>
      </c>
      <c r="CL364" s="9">
        <v>10078.75</v>
      </c>
      <c r="CM364" s="9"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6255.63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9">
        <v>3883396.27</v>
      </c>
      <c r="DB364" s="9">
        <v>0</v>
      </c>
      <c r="DC364" s="9">
        <v>0</v>
      </c>
      <c r="DD364" s="9">
        <v>0</v>
      </c>
      <c r="DE364" s="9">
        <v>0</v>
      </c>
      <c r="DF364" s="9">
        <v>3883396.27</v>
      </c>
      <c r="DG364" s="9">
        <v>3495056.643</v>
      </c>
      <c r="DH364" s="9">
        <v>0</v>
      </c>
      <c r="DI364" s="9">
        <v>3495056.643</v>
      </c>
      <c r="DJ364" s="9">
        <v>4415</v>
      </c>
      <c r="DK364" s="9">
        <v>4415</v>
      </c>
      <c r="DL364" s="9">
        <v>0</v>
      </c>
      <c r="DM364" s="9">
        <v>-57</v>
      </c>
      <c r="DN364" s="9">
        <v>0</v>
      </c>
      <c r="DO364" s="9">
        <v>4358</v>
      </c>
      <c r="DP364">
        <v>5726</v>
      </c>
      <c r="DQ364">
        <f t="shared" si="5"/>
        <v>0</v>
      </c>
    </row>
    <row r="365" spans="1:121" ht="15">
      <c r="A365" s="9">
        <v>5733</v>
      </c>
      <c r="B365" s="9" t="s">
        <v>517</v>
      </c>
      <c r="C365" s="9">
        <v>562</v>
      </c>
      <c r="D365" s="9">
        <v>556</v>
      </c>
      <c r="E365" s="9">
        <v>1118</v>
      </c>
      <c r="F365" s="9">
        <v>559</v>
      </c>
      <c r="G365" s="9">
        <v>0</v>
      </c>
      <c r="H365" s="9">
        <v>0</v>
      </c>
      <c r="I365" s="9">
        <v>559</v>
      </c>
      <c r="J365" s="9">
        <v>8675099.66</v>
      </c>
      <c r="K365" s="9">
        <v>7646521.7</v>
      </c>
      <c r="L365" s="9">
        <v>94303</v>
      </c>
      <c r="M365" s="9">
        <v>0</v>
      </c>
      <c r="N365" s="9">
        <v>0</v>
      </c>
      <c r="O365" s="9">
        <v>0</v>
      </c>
      <c r="P365" s="9">
        <v>0</v>
      </c>
      <c r="Q365" s="9">
        <v>120.13</v>
      </c>
      <c r="R365" s="9">
        <v>934154.83</v>
      </c>
      <c r="S365" s="9">
        <v>8427187.9</v>
      </c>
      <c r="T365" s="9">
        <v>66765</v>
      </c>
      <c r="U365" s="9">
        <v>0</v>
      </c>
      <c r="V365" s="9">
        <v>0</v>
      </c>
      <c r="W365" s="9">
        <v>8360422.9</v>
      </c>
      <c r="X365" s="9">
        <v>934154.83</v>
      </c>
      <c r="Y365" s="9">
        <v>0</v>
      </c>
      <c r="Z365" s="9">
        <v>7426268.07</v>
      </c>
      <c r="AA365" s="9">
        <v>948864.49</v>
      </c>
      <c r="AB365" s="9">
        <v>66765</v>
      </c>
      <c r="AC365" s="9">
        <v>882099.49</v>
      </c>
      <c r="AD365" s="9">
        <v>0</v>
      </c>
      <c r="AE365" s="9">
        <v>0</v>
      </c>
      <c r="AF365" s="9">
        <v>0</v>
      </c>
      <c r="AG365" s="9">
        <v>952525</v>
      </c>
      <c r="AH365" s="9">
        <v>0</v>
      </c>
      <c r="AI365" s="9">
        <v>0</v>
      </c>
      <c r="AJ365" s="9">
        <v>0</v>
      </c>
      <c r="AK365" s="9">
        <v>952525</v>
      </c>
      <c r="AL365" s="9">
        <v>8378793.07</v>
      </c>
      <c r="AM365" s="9">
        <v>0</v>
      </c>
      <c r="AN365" s="9">
        <v>0</v>
      </c>
      <c r="AO365" s="9">
        <v>8378793.07</v>
      </c>
      <c r="AP365" s="9">
        <v>8378793.07</v>
      </c>
      <c r="AQ365" s="9">
        <v>1000</v>
      </c>
      <c r="AR365" s="9">
        <v>559000</v>
      </c>
      <c r="AS365" s="9">
        <v>559000</v>
      </c>
      <c r="AT365" s="9">
        <v>9498</v>
      </c>
      <c r="AU365" s="9">
        <v>5309382</v>
      </c>
      <c r="AV365" s="9">
        <v>4750382</v>
      </c>
      <c r="AW365" s="9">
        <v>3069411.0700000003</v>
      </c>
      <c r="AX365" s="9">
        <v>2615397</v>
      </c>
      <c r="AY365" s="9">
        <v>1462007158</v>
      </c>
      <c r="AZ365" s="9">
        <v>1930000</v>
      </c>
      <c r="BA365" s="9">
        <v>1078870000</v>
      </c>
      <c r="BB365" s="9">
        <v>0.00051813</v>
      </c>
      <c r="BC365" s="9">
        <v>-383137158</v>
      </c>
      <c r="BD365" s="9">
        <v>0</v>
      </c>
      <c r="BE365" s="9">
        <v>968209</v>
      </c>
      <c r="BF365" s="9">
        <v>541228831</v>
      </c>
      <c r="BG365" s="9">
        <v>0.00877703</v>
      </c>
      <c r="BH365" s="9">
        <v>-920778327</v>
      </c>
      <c r="BI365" s="9">
        <v>-8081699</v>
      </c>
      <c r="BJ365" s="9">
        <v>564023</v>
      </c>
      <c r="BK365" s="9">
        <v>315288857</v>
      </c>
      <c r="BL365" s="9">
        <v>0.00973523</v>
      </c>
      <c r="BM365" s="9">
        <v>-1146718301</v>
      </c>
      <c r="BN365" s="9">
        <v>-11163566.41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9">
        <v>85995</v>
      </c>
      <c r="BW365" s="9">
        <v>0</v>
      </c>
      <c r="BX365" s="9">
        <v>-1103</v>
      </c>
      <c r="BY365" s="9">
        <v>0</v>
      </c>
      <c r="BZ365" s="9">
        <v>84892</v>
      </c>
      <c r="CA365" s="9">
        <v>0</v>
      </c>
      <c r="CB365" s="9">
        <v>84892</v>
      </c>
      <c r="CC365" s="9">
        <v>0</v>
      </c>
      <c r="CD365" s="9">
        <v>84892</v>
      </c>
      <c r="CE365" s="9">
        <v>559</v>
      </c>
      <c r="CF365" s="9">
        <v>0</v>
      </c>
      <c r="CG365" s="9">
        <v>559</v>
      </c>
      <c r="CH365" s="9">
        <v>7426268.07</v>
      </c>
      <c r="CI365" s="9">
        <v>952525</v>
      </c>
      <c r="CJ365" s="9">
        <v>0</v>
      </c>
      <c r="CK365" s="9">
        <v>8378793.07</v>
      </c>
      <c r="CL365" s="9">
        <v>14988.9</v>
      </c>
      <c r="CM365" s="9"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9">
        <v>0</v>
      </c>
      <c r="DB365" s="9">
        <v>95550.02</v>
      </c>
      <c r="DC365" s="9">
        <v>0</v>
      </c>
      <c r="DD365" s="9">
        <v>0</v>
      </c>
      <c r="DE365" s="9">
        <v>0</v>
      </c>
      <c r="DF365" s="9">
        <v>95550.02</v>
      </c>
      <c r="DG365" s="9">
        <v>85995.01800000001</v>
      </c>
      <c r="DH365" s="9">
        <v>0</v>
      </c>
      <c r="DI365" s="9">
        <v>85995.01800000001</v>
      </c>
      <c r="DJ365" s="9">
        <v>85995</v>
      </c>
      <c r="DK365" s="9">
        <v>85995</v>
      </c>
      <c r="DL365" s="9">
        <v>0</v>
      </c>
      <c r="DM365" s="9">
        <v>-1103</v>
      </c>
      <c r="DN365" s="9">
        <v>0</v>
      </c>
      <c r="DO365" s="9">
        <v>84892</v>
      </c>
      <c r="DP365">
        <v>5733</v>
      </c>
      <c r="DQ365">
        <f t="shared" si="5"/>
        <v>0</v>
      </c>
    </row>
    <row r="366" spans="1:121" ht="15">
      <c r="A366" s="9">
        <v>5740</v>
      </c>
      <c r="B366" s="9" t="s">
        <v>518</v>
      </c>
      <c r="C366" s="9">
        <v>289</v>
      </c>
      <c r="D366" s="9">
        <v>285</v>
      </c>
      <c r="E366" s="9">
        <v>574</v>
      </c>
      <c r="F366" s="9">
        <v>287</v>
      </c>
      <c r="G366" s="9">
        <v>16</v>
      </c>
      <c r="H366" s="9">
        <v>0</v>
      </c>
      <c r="I366" s="9">
        <v>303</v>
      </c>
      <c r="J366" s="9">
        <v>4026903.98</v>
      </c>
      <c r="K366" s="9">
        <v>1374711.37</v>
      </c>
      <c r="L366" s="9">
        <v>2034025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618167.61</v>
      </c>
      <c r="S366" s="9">
        <v>3702498.57</v>
      </c>
      <c r="T366" s="9">
        <v>15000</v>
      </c>
      <c r="U366" s="9">
        <v>0</v>
      </c>
      <c r="V366" s="9">
        <v>0</v>
      </c>
      <c r="W366" s="9">
        <v>3687498.57</v>
      </c>
      <c r="X366" s="9">
        <v>618167.61</v>
      </c>
      <c r="Y366" s="9">
        <v>0</v>
      </c>
      <c r="Z366" s="9">
        <v>3069330.96</v>
      </c>
      <c r="AA366" s="9">
        <v>246170.46</v>
      </c>
      <c r="AB366" s="9">
        <v>15000</v>
      </c>
      <c r="AC366" s="9">
        <v>230800</v>
      </c>
      <c r="AD366" s="9">
        <v>0</v>
      </c>
      <c r="AE366" s="9">
        <v>0</v>
      </c>
      <c r="AF366" s="9">
        <v>370.46</v>
      </c>
      <c r="AG366" s="9">
        <v>322998.25</v>
      </c>
      <c r="AH366" s="9">
        <v>0</v>
      </c>
      <c r="AI366" s="9">
        <v>0</v>
      </c>
      <c r="AJ366" s="9">
        <v>0</v>
      </c>
      <c r="AK366" s="9">
        <v>322627.79</v>
      </c>
      <c r="AL366" s="9">
        <v>3391958.75</v>
      </c>
      <c r="AM366" s="9">
        <v>0</v>
      </c>
      <c r="AN366" s="9">
        <v>0</v>
      </c>
      <c r="AO366" s="9">
        <v>3391958.75</v>
      </c>
      <c r="AP366" s="9">
        <v>3391958.75</v>
      </c>
      <c r="AQ366" s="9">
        <v>1000</v>
      </c>
      <c r="AR366" s="9">
        <v>303000</v>
      </c>
      <c r="AS366" s="9">
        <v>303000</v>
      </c>
      <c r="AT366" s="9">
        <v>9498</v>
      </c>
      <c r="AU366" s="9">
        <v>2877894</v>
      </c>
      <c r="AV366" s="9">
        <v>2574894</v>
      </c>
      <c r="AW366" s="9">
        <v>514064.75</v>
      </c>
      <c r="AX366" s="9">
        <v>468737</v>
      </c>
      <c r="AY366" s="9">
        <v>142027460</v>
      </c>
      <c r="AZ366" s="9">
        <v>1930000</v>
      </c>
      <c r="BA366" s="9">
        <v>584790000</v>
      </c>
      <c r="BB366" s="9">
        <v>0.00051813</v>
      </c>
      <c r="BC366" s="9">
        <v>442762540</v>
      </c>
      <c r="BD366" s="9">
        <v>229408.55</v>
      </c>
      <c r="BE366" s="9">
        <v>968209</v>
      </c>
      <c r="BF366" s="9">
        <v>293367327</v>
      </c>
      <c r="BG366" s="9">
        <v>0.00877703</v>
      </c>
      <c r="BH366" s="9">
        <v>151339867</v>
      </c>
      <c r="BI366" s="9">
        <v>1328314.55</v>
      </c>
      <c r="BJ366" s="9">
        <v>564023</v>
      </c>
      <c r="BK366" s="9">
        <v>170898969</v>
      </c>
      <c r="BL366" s="9">
        <v>0.003008</v>
      </c>
      <c r="BM366" s="9">
        <v>28871509</v>
      </c>
      <c r="BN366" s="9">
        <v>86845.5</v>
      </c>
      <c r="BO366" s="9">
        <v>1644569</v>
      </c>
      <c r="BP366" s="9">
        <v>0</v>
      </c>
      <c r="BQ366" s="9">
        <v>0</v>
      </c>
      <c r="BR366" s="9">
        <v>-21087</v>
      </c>
      <c r="BS366" s="9">
        <v>-7</v>
      </c>
      <c r="BT366" s="9">
        <v>0</v>
      </c>
      <c r="BU366" s="9">
        <v>1623475</v>
      </c>
      <c r="BV366" s="9">
        <v>210219</v>
      </c>
      <c r="BW366" s="9">
        <v>0</v>
      </c>
      <c r="BX366" s="9">
        <v>-2695</v>
      </c>
      <c r="BY366" s="9">
        <v>0</v>
      </c>
      <c r="BZ366" s="9">
        <v>207524</v>
      </c>
      <c r="CA366" s="9">
        <v>0</v>
      </c>
      <c r="CB366" s="9">
        <v>1830999</v>
      </c>
      <c r="CC366" s="9">
        <v>0</v>
      </c>
      <c r="CD366" s="9">
        <v>1830999</v>
      </c>
      <c r="CE366" s="9">
        <v>303</v>
      </c>
      <c r="CF366" s="9">
        <v>0</v>
      </c>
      <c r="CG366" s="9">
        <v>303</v>
      </c>
      <c r="CH366" s="9">
        <v>3069330.96</v>
      </c>
      <c r="CI366" s="9">
        <v>322627.79</v>
      </c>
      <c r="CJ366" s="9">
        <v>0</v>
      </c>
      <c r="CK366" s="9">
        <v>3391958.75</v>
      </c>
      <c r="CL366" s="9">
        <v>11194.58</v>
      </c>
      <c r="CM366" s="9"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5427.62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9">
        <v>0</v>
      </c>
      <c r="DA366" s="9">
        <v>2060874.7</v>
      </c>
      <c r="DB366" s="9">
        <v>0</v>
      </c>
      <c r="DC366" s="9">
        <v>0</v>
      </c>
      <c r="DD366" s="9">
        <v>0</v>
      </c>
      <c r="DE366" s="9">
        <v>0</v>
      </c>
      <c r="DF366" s="9">
        <v>2060874.7</v>
      </c>
      <c r="DG366" s="9">
        <v>1854787.23</v>
      </c>
      <c r="DH366" s="9">
        <v>0</v>
      </c>
      <c r="DI366" s="9">
        <v>1854787.23</v>
      </c>
      <c r="DJ366" s="9">
        <v>210219</v>
      </c>
      <c r="DK366" s="9">
        <v>210219</v>
      </c>
      <c r="DL366" s="9">
        <v>0</v>
      </c>
      <c r="DM366" s="9">
        <v>-2695</v>
      </c>
      <c r="DN366" s="9">
        <v>0</v>
      </c>
      <c r="DO366" s="9">
        <v>207524</v>
      </c>
      <c r="DP366">
        <v>5740</v>
      </c>
      <c r="DQ366">
        <f t="shared" si="5"/>
        <v>0</v>
      </c>
    </row>
    <row r="367" spans="1:121" ht="15">
      <c r="A367" s="9">
        <v>5747</v>
      </c>
      <c r="B367" s="9" t="s">
        <v>519</v>
      </c>
      <c r="C367" s="9">
        <v>3138</v>
      </c>
      <c r="D367" s="9">
        <v>3112</v>
      </c>
      <c r="E367" s="9">
        <v>6250</v>
      </c>
      <c r="F367" s="9">
        <v>3125</v>
      </c>
      <c r="G367" s="9">
        <v>102</v>
      </c>
      <c r="H367" s="9">
        <v>0</v>
      </c>
      <c r="I367" s="9">
        <v>3227</v>
      </c>
      <c r="J367" s="9">
        <v>32240810.59</v>
      </c>
      <c r="K367" s="9">
        <v>9049739.26</v>
      </c>
      <c r="L367" s="9">
        <v>20524695</v>
      </c>
      <c r="M367" s="9">
        <v>20404</v>
      </c>
      <c r="N367" s="9">
        <v>0</v>
      </c>
      <c r="O367" s="9">
        <v>0</v>
      </c>
      <c r="P367" s="9">
        <v>0</v>
      </c>
      <c r="Q367" s="9">
        <v>1936.7</v>
      </c>
      <c r="R367" s="9">
        <v>2644035.63</v>
      </c>
      <c r="S367" s="9">
        <v>32115757.67</v>
      </c>
      <c r="T367" s="9">
        <v>0</v>
      </c>
      <c r="U367" s="9">
        <v>0</v>
      </c>
      <c r="V367" s="9">
        <v>1526.66</v>
      </c>
      <c r="W367" s="9">
        <v>32114231.01</v>
      </c>
      <c r="X367" s="9">
        <v>2644035.63</v>
      </c>
      <c r="Y367" s="9">
        <v>0</v>
      </c>
      <c r="Z367" s="9">
        <v>29470195.38</v>
      </c>
      <c r="AA367" s="9">
        <v>1505898.68</v>
      </c>
      <c r="AB367" s="9">
        <v>0</v>
      </c>
      <c r="AC367" s="9">
        <v>1460807.5</v>
      </c>
      <c r="AD367" s="9">
        <v>0</v>
      </c>
      <c r="AE367" s="9">
        <v>0</v>
      </c>
      <c r="AF367" s="9">
        <v>45091.18</v>
      </c>
      <c r="AG367" s="9">
        <v>1482107.5</v>
      </c>
      <c r="AH367" s="9">
        <v>0</v>
      </c>
      <c r="AI367" s="9">
        <v>0</v>
      </c>
      <c r="AJ367" s="9">
        <v>0</v>
      </c>
      <c r="AK367" s="9">
        <v>1437016.32</v>
      </c>
      <c r="AL367" s="9">
        <v>30907211.7</v>
      </c>
      <c r="AM367" s="9">
        <v>0</v>
      </c>
      <c r="AN367" s="9">
        <v>0</v>
      </c>
      <c r="AO367" s="9">
        <v>30907211.7</v>
      </c>
      <c r="AP367" s="9">
        <v>30907211.7</v>
      </c>
      <c r="AQ367" s="9">
        <v>1000</v>
      </c>
      <c r="AR367" s="9">
        <v>3227000</v>
      </c>
      <c r="AS367" s="9">
        <v>3227000</v>
      </c>
      <c r="AT367" s="9">
        <v>9498</v>
      </c>
      <c r="AU367" s="9">
        <v>30650046</v>
      </c>
      <c r="AV367" s="9">
        <v>27423046</v>
      </c>
      <c r="AW367" s="9">
        <v>257165.69999999925</v>
      </c>
      <c r="AX367" s="9">
        <v>404934</v>
      </c>
      <c r="AY367" s="9">
        <v>1306722742</v>
      </c>
      <c r="AZ367" s="9">
        <v>1930000</v>
      </c>
      <c r="BA367" s="9">
        <v>6228110000</v>
      </c>
      <c r="BB367" s="9">
        <v>0.00051813</v>
      </c>
      <c r="BC367" s="9">
        <v>4921387258</v>
      </c>
      <c r="BD367" s="9">
        <v>2549918.38</v>
      </c>
      <c r="BE367" s="9">
        <v>968209</v>
      </c>
      <c r="BF367" s="9">
        <v>3124410443</v>
      </c>
      <c r="BG367" s="9">
        <v>0.00877703</v>
      </c>
      <c r="BH367" s="9">
        <v>1817687701</v>
      </c>
      <c r="BI367" s="9">
        <v>15953899.48</v>
      </c>
      <c r="BJ367" s="9">
        <v>564023</v>
      </c>
      <c r="BK367" s="9">
        <v>1820102221</v>
      </c>
      <c r="BL367" s="9">
        <v>0.00014129</v>
      </c>
      <c r="BM367" s="9">
        <v>513379479</v>
      </c>
      <c r="BN367" s="9">
        <v>72535.39</v>
      </c>
      <c r="BO367" s="9">
        <v>18576353</v>
      </c>
      <c r="BP367" s="9">
        <v>0</v>
      </c>
      <c r="BQ367" s="9">
        <v>0</v>
      </c>
      <c r="BR367" s="9">
        <v>-238189</v>
      </c>
      <c r="BS367" s="9">
        <v>-62</v>
      </c>
      <c r="BT367" s="9">
        <v>0</v>
      </c>
      <c r="BU367" s="9">
        <v>18338102</v>
      </c>
      <c r="BV367" s="9">
        <v>139922</v>
      </c>
      <c r="BW367" s="9">
        <v>0</v>
      </c>
      <c r="BX367" s="9">
        <v>-1794</v>
      </c>
      <c r="BY367" s="9">
        <v>0</v>
      </c>
      <c r="BZ367" s="9">
        <v>138128</v>
      </c>
      <c r="CA367" s="9">
        <v>1</v>
      </c>
      <c r="CB367" s="9">
        <v>18476231</v>
      </c>
      <c r="CC367" s="9">
        <v>0</v>
      </c>
      <c r="CD367" s="9">
        <v>18476231</v>
      </c>
      <c r="CE367" s="9">
        <v>3227</v>
      </c>
      <c r="CF367" s="9">
        <v>0</v>
      </c>
      <c r="CG367" s="9">
        <v>3227</v>
      </c>
      <c r="CH367" s="9">
        <v>29470195.38</v>
      </c>
      <c r="CI367" s="9">
        <v>1437016.32</v>
      </c>
      <c r="CJ367" s="9">
        <v>0</v>
      </c>
      <c r="CK367" s="9">
        <v>30907211.7</v>
      </c>
      <c r="CL367" s="9">
        <v>9577.69</v>
      </c>
      <c r="CM367" s="9"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5756.54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9">
        <v>20805341.22</v>
      </c>
      <c r="DB367" s="9">
        <v>0</v>
      </c>
      <c r="DC367" s="9">
        <v>0</v>
      </c>
      <c r="DD367" s="9">
        <v>0</v>
      </c>
      <c r="DE367" s="9">
        <v>9480</v>
      </c>
      <c r="DF367" s="9">
        <v>20795861.22</v>
      </c>
      <c r="DG367" s="9">
        <v>18716275.098</v>
      </c>
      <c r="DH367" s="9">
        <v>0</v>
      </c>
      <c r="DI367" s="9">
        <v>18716275.098</v>
      </c>
      <c r="DJ367" s="9">
        <v>139922</v>
      </c>
      <c r="DK367" s="9">
        <v>139922</v>
      </c>
      <c r="DL367" s="9">
        <v>0</v>
      </c>
      <c r="DM367" s="9">
        <v>-1794</v>
      </c>
      <c r="DN367" s="9">
        <v>0</v>
      </c>
      <c r="DO367" s="9">
        <v>138128</v>
      </c>
      <c r="DP367">
        <v>5747</v>
      </c>
      <c r="DQ367">
        <f t="shared" si="5"/>
        <v>0</v>
      </c>
    </row>
    <row r="368" spans="1:121" ht="15">
      <c r="A368" s="9">
        <v>5754</v>
      </c>
      <c r="B368" s="9" t="s">
        <v>520</v>
      </c>
      <c r="C368" s="9">
        <v>1364</v>
      </c>
      <c r="D368" s="9">
        <v>1348</v>
      </c>
      <c r="E368" s="9">
        <v>2712</v>
      </c>
      <c r="F368" s="9">
        <v>1356</v>
      </c>
      <c r="G368" s="9">
        <v>20</v>
      </c>
      <c r="H368" s="9">
        <v>0</v>
      </c>
      <c r="I368" s="9">
        <v>1376</v>
      </c>
      <c r="J368" s="9">
        <v>15389810.42</v>
      </c>
      <c r="K368" s="9">
        <v>10700798.37</v>
      </c>
      <c r="L368" s="9">
        <v>3042374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1646638.05</v>
      </c>
      <c r="S368" s="9">
        <v>14942758.49</v>
      </c>
      <c r="T368" s="9">
        <v>0</v>
      </c>
      <c r="U368" s="9">
        <v>0</v>
      </c>
      <c r="V368" s="9">
        <v>5940.3</v>
      </c>
      <c r="W368" s="9">
        <v>14936818.19</v>
      </c>
      <c r="X368" s="9">
        <v>1646638.05</v>
      </c>
      <c r="Y368" s="9">
        <v>0</v>
      </c>
      <c r="Z368" s="9">
        <v>13290180.14</v>
      </c>
      <c r="AA368" s="9">
        <v>921982.45</v>
      </c>
      <c r="AB368" s="9">
        <v>0</v>
      </c>
      <c r="AC368" s="9">
        <v>921431</v>
      </c>
      <c r="AD368" s="9">
        <v>0</v>
      </c>
      <c r="AE368" s="9">
        <v>0</v>
      </c>
      <c r="AF368" s="9">
        <v>551.45</v>
      </c>
      <c r="AG368" s="9">
        <v>934507.26</v>
      </c>
      <c r="AH368" s="9">
        <v>0</v>
      </c>
      <c r="AI368" s="9">
        <v>0</v>
      </c>
      <c r="AJ368" s="9">
        <v>0</v>
      </c>
      <c r="AK368" s="9">
        <v>933955.81</v>
      </c>
      <c r="AL368" s="9">
        <v>14224135.950000001</v>
      </c>
      <c r="AM368" s="9">
        <v>0</v>
      </c>
      <c r="AN368" s="9">
        <v>0</v>
      </c>
      <c r="AO368" s="9">
        <v>14224135.950000001</v>
      </c>
      <c r="AP368" s="9">
        <v>14224135.950000001</v>
      </c>
      <c r="AQ368" s="9">
        <v>1000</v>
      </c>
      <c r="AR368" s="9">
        <v>1376000</v>
      </c>
      <c r="AS368" s="9">
        <v>1376000</v>
      </c>
      <c r="AT368" s="9">
        <v>9498</v>
      </c>
      <c r="AU368" s="9">
        <v>13069248</v>
      </c>
      <c r="AV368" s="9">
        <v>11693248</v>
      </c>
      <c r="AW368" s="9">
        <v>1154887.9500000011</v>
      </c>
      <c r="AX368" s="9">
        <v>1098804</v>
      </c>
      <c r="AY368" s="9">
        <v>1511954310</v>
      </c>
      <c r="AZ368" s="9">
        <v>1930000</v>
      </c>
      <c r="BA368" s="9">
        <v>2655680000</v>
      </c>
      <c r="BB368" s="9">
        <v>0.00051813</v>
      </c>
      <c r="BC368" s="9">
        <v>1143725690</v>
      </c>
      <c r="BD368" s="9">
        <v>592598.59</v>
      </c>
      <c r="BE368" s="9">
        <v>968209</v>
      </c>
      <c r="BF368" s="9">
        <v>1332255584</v>
      </c>
      <c r="BG368" s="9">
        <v>0.00877703</v>
      </c>
      <c r="BH368" s="9">
        <v>-179698726</v>
      </c>
      <c r="BI368" s="9">
        <v>-1577221.11</v>
      </c>
      <c r="BJ368" s="9">
        <v>564023</v>
      </c>
      <c r="BK368" s="9">
        <v>776095648</v>
      </c>
      <c r="BL368" s="9">
        <v>0.00148807</v>
      </c>
      <c r="BM368" s="9">
        <v>-735858662</v>
      </c>
      <c r="BN368" s="9">
        <v>-1095009.2</v>
      </c>
      <c r="BO368" s="9">
        <v>592599</v>
      </c>
      <c r="BP368" s="9">
        <v>0</v>
      </c>
      <c r="BQ368" s="9">
        <v>0</v>
      </c>
      <c r="BR368" s="9">
        <v>-7598</v>
      </c>
      <c r="BS368" s="9">
        <v>-75</v>
      </c>
      <c r="BT368" s="9">
        <v>0</v>
      </c>
      <c r="BU368" s="9">
        <v>584926</v>
      </c>
      <c r="BV368" s="9">
        <v>2181848</v>
      </c>
      <c r="BW368" s="9">
        <v>0</v>
      </c>
      <c r="BX368" s="9">
        <v>-27976</v>
      </c>
      <c r="BY368" s="9">
        <v>75</v>
      </c>
      <c r="BZ368" s="9">
        <v>2153947</v>
      </c>
      <c r="CA368" s="9">
        <v>0</v>
      </c>
      <c r="CB368" s="9">
        <v>2738873</v>
      </c>
      <c r="CC368" s="9">
        <v>0</v>
      </c>
      <c r="CD368" s="9">
        <v>2738873</v>
      </c>
      <c r="CE368" s="9">
        <v>1376</v>
      </c>
      <c r="CF368" s="9">
        <v>0</v>
      </c>
      <c r="CG368" s="9">
        <v>1376</v>
      </c>
      <c r="CH368" s="9">
        <v>13290180.14</v>
      </c>
      <c r="CI368" s="9">
        <v>933955.81</v>
      </c>
      <c r="CJ368" s="9">
        <v>0</v>
      </c>
      <c r="CK368" s="9">
        <v>14224135.950000001</v>
      </c>
      <c r="CL368" s="9">
        <v>10337.31</v>
      </c>
      <c r="CM368" s="9"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430.67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9">
        <v>0</v>
      </c>
      <c r="DA368" s="9">
        <v>1596117.52</v>
      </c>
      <c r="DB368" s="9">
        <v>1496051.4</v>
      </c>
      <c r="DC368" s="9">
        <v>0</v>
      </c>
      <c r="DD368" s="9">
        <v>0</v>
      </c>
      <c r="DE368" s="9">
        <v>9451</v>
      </c>
      <c r="DF368" s="9">
        <v>3082717.92</v>
      </c>
      <c r="DG368" s="9">
        <v>2774446.128</v>
      </c>
      <c r="DH368" s="9">
        <v>0</v>
      </c>
      <c r="DI368" s="9">
        <v>2774446.128</v>
      </c>
      <c r="DJ368" s="9">
        <v>2181848</v>
      </c>
      <c r="DK368" s="9">
        <v>2181848</v>
      </c>
      <c r="DL368" s="9">
        <v>0</v>
      </c>
      <c r="DM368" s="9">
        <v>-27976</v>
      </c>
      <c r="DN368" s="9">
        <v>75</v>
      </c>
      <c r="DO368" s="9">
        <v>2153947</v>
      </c>
      <c r="DP368">
        <v>5754</v>
      </c>
      <c r="DQ368">
        <f t="shared" si="5"/>
        <v>0</v>
      </c>
    </row>
    <row r="369" spans="1:121" ht="15">
      <c r="A369" s="9">
        <v>126</v>
      </c>
      <c r="B369" s="9" t="s">
        <v>521</v>
      </c>
      <c r="C369" s="9">
        <v>935</v>
      </c>
      <c r="D369" s="9">
        <v>930</v>
      </c>
      <c r="E369" s="9">
        <v>1865</v>
      </c>
      <c r="F369" s="9">
        <v>933</v>
      </c>
      <c r="G369" s="9">
        <v>8</v>
      </c>
      <c r="H369" s="9">
        <v>0</v>
      </c>
      <c r="I369" s="9">
        <v>941</v>
      </c>
      <c r="J369" s="9">
        <v>9887736.98</v>
      </c>
      <c r="K369" s="9">
        <v>3009887</v>
      </c>
      <c r="L369" s="9">
        <v>6125309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752540.98</v>
      </c>
      <c r="S369" s="9">
        <v>9859079.45</v>
      </c>
      <c r="T369" s="9">
        <v>92376.22</v>
      </c>
      <c r="U369" s="9">
        <v>0</v>
      </c>
      <c r="V369" s="9">
        <v>0</v>
      </c>
      <c r="W369" s="9">
        <v>9766703.23</v>
      </c>
      <c r="X369" s="9">
        <v>752540.98</v>
      </c>
      <c r="Y369" s="9">
        <v>0</v>
      </c>
      <c r="Z369" s="9">
        <v>9014162.25</v>
      </c>
      <c r="AA369" s="9">
        <v>799836.14</v>
      </c>
      <c r="AB369" s="9">
        <v>92376.22</v>
      </c>
      <c r="AC369" s="9">
        <v>706818.75</v>
      </c>
      <c r="AD369" s="9">
        <v>0</v>
      </c>
      <c r="AE369" s="9">
        <v>0</v>
      </c>
      <c r="AF369" s="9">
        <v>641.17</v>
      </c>
      <c r="AG369" s="9">
        <v>810251.22</v>
      </c>
      <c r="AH369" s="9">
        <v>0</v>
      </c>
      <c r="AI369" s="9">
        <v>0</v>
      </c>
      <c r="AJ369" s="9">
        <v>0</v>
      </c>
      <c r="AK369" s="9">
        <v>809610.05</v>
      </c>
      <c r="AL369" s="9">
        <v>9823772.3</v>
      </c>
      <c r="AM369" s="9">
        <v>0</v>
      </c>
      <c r="AN369" s="9">
        <v>0</v>
      </c>
      <c r="AO369" s="9">
        <v>9823772.3</v>
      </c>
      <c r="AP369" s="9">
        <v>9823772.3</v>
      </c>
      <c r="AQ369" s="9">
        <v>1000</v>
      </c>
      <c r="AR369" s="9">
        <v>941000</v>
      </c>
      <c r="AS369" s="9">
        <v>941000</v>
      </c>
      <c r="AT369" s="9">
        <v>9498</v>
      </c>
      <c r="AU369" s="9">
        <v>8937618</v>
      </c>
      <c r="AV369" s="9">
        <v>7996618</v>
      </c>
      <c r="AW369" s="9">
        <v>886154.3000000007</v>
      </c>
      <c r="AX369" s="9">
        <v>402757</v>
      </c>
      <c r="AY369" s="9">
        <v>378993951</v>
      </c>
      <c r="AZ369" s="9">
        <v>1930000</v>
      </c>
      <c r="BA369" s="9">
        <v>1816130000</v>
      </c>
      <c r="BB369" s="9">
        <v>0.00051813</v>
      </c>
      <c r="BC369" s="9">
        <v>1437136049</v>
      </c>
      <c r="BD369" s="9">
        <v>744623.3</v>
      </c>
      <c r="BE369" s="9">
        <v>968209</v>
      </c>
      <c r="BF369" s="9">
        <v>911084669</v>
      </c>
      <c r="BG369" s="9">
        <v>0.00877703</v>
      </c>
      <c r="BH369" s="9">
        <v>532090718</v>
      </c>
      <c r="BI369" s="9">
        <v>4670176.19</v>
      </c>
      <c r="BJ369" s="9">
        <v>564023</v>
      </c>
      <c r="BK369" s="9">
        <v>530745643</v>
      </c>
      <c r="BL369" s="9">
        <v>0.00166964</v>
      </c>
      <c r="BM369" s="9">
        <v>151751692</v>
      </c>
      <c r="BN369" s="9">
        <v>253370.7</v>
      </c>
      <c r="BO369" s="9">
        <v>5668170</v>
      </c>
      <c r="BP369" s="9">
        <v>0</v>
      </c>
      <c r="BQ369" s="9">
        <v>0</v>
      </c>
      <c r="BR369" s="9">
        <v>-72678</v>
      </c>
      <c r="BS369" s="9">
        <v>-20</v>
      </c>
      <c r="BT369" s="9">
        <v>0</v>
      </c>
      <c r="BU369" s="9">
        <v>5595472</v>
      </c>
      <c r="BV369" s="9">
        <v>0</v>
      </c>
      <c r="BW369" s="9">
        <v>0</v>
      </c>
      <c r="BX369" s="9">
        <v>0</v>
      </c>
      <c r="BY369" s="9">
        <v>0</v>
      </c>
      <c r="BZ369" s="9">
        <v>0</v>
      </c>
      <c r="CA369" s="9">
        <v>0</v>
      </c>
      <c r="CB369" s="9">
        <v>5595472</v>
      </c>
      <c r="CC369" s="9">
        <v>0</v>
      </c>
      <c r="CD369" s="9">
        <v>5595472</v>
      </c>
      <c r="CE369" s="9">
        <v>941</v>
      </c>
      <c r="CF369" s="9">
        <v>0</v>
      </c>
      <c r="CG369" s="9">
        <v>941</v>
      </c>
      <c r="CH369" s="9">
        <v>9014162.25</v>
      </c>
      <c r="CI369" s="9">
        <v>809610.05</v>
      </c>
      <c r="CJ369" s="9">
        <v>0</v>
      </c>
      <c r="CK369" s="9">
        <v>9823772.3</v>
      </c>
      <c r="CL369" s="9">
        <v>10439.72</v>
      </c>
      <c r="CM369" s="9"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6023.56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9">
        <v>6206188.07</v>
      </c>
      <c r="DB369" s="9">
        <v>0</v>
      </c>
      <c r="DC369" s="9">
        <v>0</v>
      </c>
      <c r="DD369" s="9">
        <v>0</v>
      </c>
      <c r="DE369" s="9">
        <v>0</v>
      </c>
      <c r="DF369" s="9">
        <v>6206188.07</v>
      </c>
      <c r="DG369" s="9">
        <v>5585569.263</v>
      </c>
      <c r="DH369" s="9">
        <v>0</v>
      </c>
      <c r="DI369" s="9">
        <v>5668170.19</v>
      </c>
      <c r="DJ369" s="9">
        <v>0</v>
      </c>
      <c r="DK369" s="9">
        <v>0</v>
      </c>
      <c r="DL369" s="9">
        <v>0</v>
      </c>
      <c r="DM369" s="9">
        <v>0</v>
      </c>
      <c r="DN369" s="9">
        <v>0</v>
      </c>
      <c r="DO369" s="9">
        <v>0</v>
      </c>
      <c r="DP369">
        <v>126</v>
      </c>
      <c r="DQ369">
        <f t="shared" si="5"/>
        <v>0</v>
      </c>
    </row>
    <row r="370" spans="1:121" ht="15">
      <c r="A370" s="9">
        <v>5780</v>
      </c>
      <c r="B370" s="9" t="s">
        <v>522</v>
      </c>
      <c r="C370" s="9">
        <v>560</v>
      </c>
      <c r="D370" s="9">
        <v>566</v>
      </c>
      <c r="E370" s="9">
        <v>1126</v>
      </c>
      <c r="F370" s="9">
        <v>563</v>
      </c>
      <c r="G370" s="9">
        <v>8</v>
      </c>
      <c r="H370" s="9">
        <v>0</v>
      </c>
      <c r="I370" s="9">
        <v>571</v>
      </c>
      <c r="J370" s="9">
        <v>7255750.86</v>
      </c>
      <c r="K370" s="9">
        <v>2094254.09</v>
      </c>
      <c r="L370" s="9">
        <v>4575265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586231.77</v>
      </c>
      <c r="S370" s="9">
        <v>6702944.68</v>
      </c>
      <c r="T370" s="9">
        <v>52149.58</v>
      </c>
      <c r="U370" s="9">
        <v>0</v>
      </c>
      <c r="V370" s="9">
        <v>1749.94</v>
      </c>
      <c r="W370" s="9">
        <v>6649045.16</v>
      </c>
      <c r="X370" s="9">
        <v>586231.77</v>
      </c>
      <c r="Y370" s="9">
        <v>0</v>
      </c>
      <c r="Z370" s="9">
        <v>6062813.39</v>
      </c>
      <c r="AA370" s="9">
        <v>12235580.44</v>
      </c>
      <c r="AB370" s="9">
        <v>52149.58</v>
      </c>
      <c r="AC370" s="9">
        <v>568811</v>
      </c>
      <c r="AD370" s="9">
        <v>0</v>
      </c>
      <c r="AE370" s="9">
        <v>11458670.4</v>
      </c>
      <c r="AF370" s="9">
        <v>155949.46</v>
      </c>
      <c r="AG370" s="9">
        <v>11863196.76</v>
      </c>
      <c r="AH370" s="9">
        <v>0</v>
      </c>
      <c r="AI370" s="9">
        <v>11449372.76</v>
      </c>
      <c r="AJ370" s="9">
        <v>0</v>
      </c>
      <c r="AK370" s="9">
        <v>257874.54</v>
      </c>
      <c r="AL370" s="9">
        <v>6320687.93</v>
      </c>
      <c r="AM370" s="9">
        <v>0</v>
      </c>
      <c r="AN370" s="9">
        <v>0</v>
      </c>
      <c r="AO370" s="9">
        <v>6320687.93</v>
      </c>
      <c r="AP370" s="9">
        <v>6320687.93</v>
      </c>
      <c r="AQ370" s="9">
        <v>1000</v>
      </c>
      <c r="AR370" s="9">
        <v>571000</v>
      </c>
      <c r="AS370" s="9">
        <v>571000</v>
      </c>
      <c r="AT370" s="9">
        <v>9498</v>
      </c>
      <c r="AU370" s="9">
        <v>5423358</v>
      </c>
      <c r="AV370" s="9">
        <v>4852358</v>
      </c>
      <c r="AW370" s="9">
        <v>897329.9299999997</v>
      </c>
      <c r="AX370" s="9">
        <v>602023</v>
      </c>
      <c r="AY370" s="9">
        <v>343755274</v>
      </c>
      <c r="AZ370" s="9">
        <v>2895000</v>
      </c>
      <c r="BA370" s="9">
        <v>1653045000</v>
      </c>
      <c r="BB370" s="9">
        <v>0.00034542</v>
      </c>
      <c r="BC370" s="9">
        <v>1309289726</v>
      </c>
      <c r="BD370" s="9">
        <v>452254.86</v>
      </c>
      <c r="BE370" s="9">
        <v>1452313</v>
      </c>
      <c r="BF370" s="9">
        <v>829270723</v>
      </c>
      <c r="BG370" s="9">
        <v>0.00585136</v>
      </c>
      <c r="BH370" s="9">
        <v>485515449</v>
      </c>
      <c r="BI370" s="9">
        <v>2840925.68</v>
      </c>
      <c r="BJ370" s="9">
        <v>846034</v>
      </c>
      <c r="BK370" s="9">
        <v>483085414</v>
      </c>
      <c r="BL370" s="9">
        <v>0.0018575</v>
      </c>
      <c r="BM370" s="9">
        <v>139330140</v>
      </c>
      <c r="BN370" s="9">
        <v>258805.74</v>
      </c>
      <c r="BO370" s="9">
        <v>3551986</v>
      </c>
      <c r="BP370" s="9">
        <v>0</v>
      </c>
      <c r="BQ370" s="9">
        <v>0</v>
      </c>
      <c r="BR370" s="9">
        <v>-45544</v>
      </c>
      <c r="BS370" s="9">
        <v>-6236</v>
      </c>
      <c r="BT370" s="9">
        <v>0</v>
      </c>
      <c r="BU370" s="9">
        <v>3500206</v>
      </c>
      <c r="BV370" s="9">
        <v>614565</v>
      </c>
      <c r="BW370" s="9">
        <v>0</v>
      </c>
      <c r="BX370" s="9">
        <v>-7880</v>
      </c>
      <c r="BY370" s="9">
        <v>0</v>
      </c>
      <c r="BZ370" s="9">
        <v>606685</v>
      </c>
      <c r="CA370" s="9">
        <v>77</v>
      </c>
      <c r="CB370" s="9">
        <v>4106968</v>
      </c>
      <c r="CC370" s="9">
        <v>5</v>
      </c>
      <c r="CD370" s="9">
        <v>4106973</v>
      </c>
      <c r="CE370" s="9">
        <v>571</v>
      </c>
      <c r="CF370" s="9">
        <v>0</v>
      </c>
      <c r="CG370" s="9">
        <v>571</v>
      </c>
      <c r="CH370" s="9">
        <v>6062813.39</v>
      </c>
      <c r="CI370" s="9">
        <v>257874.54</v>
      </c>
      <c r="CJ370" s="9">
        <v>0</v>
      </c>
      <c r="CK370" s="9">
        <v>6320687.93</v>
      </c>
      <c r="CL370" s="9">
        <v>11069.51</v>
      </c>
      <c r="CM370" s="9"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6220.64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9">
        <v>4629501.32</v>
      </c>
      <c r="DB370" s="9">
        <v>0</v>
      </c>
      <c r="DC370" s="9">
        <v>0</v>
      </c>
      <c r="DD370" s="9">
        <v>0</v>
      </c>
      <c r="DE370" s="9">
        <v>0</v>
      </c>
      <c r="DF370" s="9">
        <v>4629501.32</v>
      </c>
      <c r="DG370" s="9">
        <v>4166551.1880000005</v>
      </c>
      <c r="DH370" s="9">
        <v>0</v>
      </c>
      <c r="DI370" s="9">
        <v>4166551.1880000005</v>
      </c>
      <c r="DJ370" s="9">
        <v>614565</v>
      </c>
      <c r="DK370" s="9">
        <v>614565</v>
      </c>
      <c r="DL370" s="9">
        <v>0</v>
      </c>
      <c r="DM370" s="9">
        <v>-7880</v>
      </c>
      <c r="DN370" s="9">
        <v>0</v>
      </c>
      <c r="DO370" s="9">
        <v>606685</v>
      </c>
      <c r="DP370">
        <v>5780</v>
      </c>
      <c r="DQ370">
        <f t="shared" si="5"/>
        <v>0</v>
      </c>
    </row>
    <row r="371" spans="1:121" ht="15">
      <c r="A371" s="9">
        <v>4375</v>
      </c>
      <c r="B371" s="9" t="s">
        <v>523</v>
      </c>
      <c r="C371" s="9">
        <v>677</v>
      </c>
      <c r="D371" s="9">
        <v>653</v>
      </c>
      <c r="E371" s="9">
        <v>1330</v>
      </c>
      <c r="F371" s="9">
        <v>665</v>
      </c>
      <c r="G371" s="9">
        <v>8</v>
      </c>
      <c r="H371" s="9">
        <v>0</v>
      </c>
      <c r="I371" s="9">
        <v>673</v>
      </c>
      <c r="J371" s="9">
        <v>8350744.87</v>
      </c>
      <c r="K371" s="9">
        <v>2994043.44</v>
      </c>
      <c r="L371" s="9">
        <v>3959845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1396856.43</v>
      </c>
      <c r="S371" s="9">
        <v>8337190</v>
      </c>
      <c r="T371" s="9">
        <v>0</v>
      </c>
      <c r="U371" s="9">
        <v>0</v>
      </c>
      <c r="V371" s="9">
        <v>0</v>
      </c>
      <c r="W371" s="9">
        <v>8337190</v>
      </c>
      <c r="X371" s="9">
        <v>1396856.43</v>
      </c>
      <c r="Y371" s="9">
        <v>0</v>
      </c>
      <c r="Z371" s="9">
        <v>6940333.57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6940333.57</v>
      </c>
      <c r="AM371" s="9">
        <v>0</v>
      </c>
      <c r="AN371" s="9">
        <v>0</v>
      </c>
      <c r="AO371" s="9">
        <v>6940333.57</v>
      </c>
      <c r="AP371" s="9">
        <v>6940333.57</v>
      </c>
      <c r="AQ371" s="9">
        <v>1000</v>
      </c>
      <c r="AR371" s="9">
        <v>673000</v>
      </c>
      <c r="AS371" s="9">
        <v>673000</v>
      </c>
      <c r="AT371" s="9">
        <v>9498</v>
      </c>
      <c r="AU371" s="9">
        <v>6392154</v>
      </c>
      <c r="AV371" s="9">
        <v>5719154</v>
      </c>
      <c r="AW371" s="9">
        <v>548179.5700000003</v>
      </c>
      <c r="AX371" s="9">
        <v>540981</v>
      </c>
      <c r="AY371" s="9">
        <v>364079997</v>
      </c>
      <c r="AZ371" s="9">
        <v>1930000</v>
      </c>
      <c r="BA371" s="9">
        <v>1298890000</v>
      </c>
      <c r="BB371" s="9">
        <v>0.00051813</v>
      </c>
      <c r="BC371" s="9">
        <v>934810003</v>
      </c>
      <c r="BD371" s="9">
        <v>484353.11</v>
      </c>
      <c r="BE371" s="9">
        <v>968209</v>
      </c>
      <c r="BF371" s="9">
        <v>651604657</v>
      </c>
      <c r="BG371" s="9">
        <v>0.00877703</v>
      </c>
      <c r="BH371" s="9">
        <v>287524660</v>
      </c>
      <c r="BI371" s="9">
        <v>2523612.57</v>
      </c>
      <c r="BJ371" s="9">
        <v>564023</v>
      </c>
      <c r="BK371" s="9">
        <v>379587479</v>
      </c>
      <c r="BL371" s="9">
        <v>0.00144415</v>
      </c>
      <c r="BM371" s="9">
        <v>15507482</v>
      </c>
      <c r="BN371" s="9">
        <v>22395.13</v>
      </c>
      <c r="BO371" s="9">
        <v>3030361</v>
      </c>
      <c r="BP371" s="9">
        <v>0</v>
      </c>
      <c r="BQ371" s="9">
        <v>0</v>
      </c>
      <c r="BR371" s="9">
        <v>-38856</v>
      </c>
      <c r="BS371" s="9">
        <v>-18</v>
      </c>
      <c r="BT371" s="9">
        <v>0</v>
      </c>
      <c r="BU371" s="9">
        <v>2991487</v>
      </c>
      <c r="BV371" s="9">
        <v>509071</v>
      </c>
      <c r="BW371" s="9">
        <v>0</v>
      </c>
      <c r="BX371" s="9">
        <v>-6527</v>
      </c>
      <c r="BY371" s="9">
        <v>0</v>
      </c>
      <c r="BZ371" s="9">
        <v>502544</v>
      </c>
      <c r="CA371" s="9">
        <v>0</v>
      </c>
      <c r="CB371" s="9">
        <v>3494031</v>
      </c>
      <c r="CC371" s="9">
        <v>0</v>
      </c>
      <c r="CD371" s="9">
        <v>3494031</v>
      </c>
      <c r="CE371" s="9">
        <v>673</v>
      </c>
      <c r="CF371" s="9">
        <v>0</v>
      </c>
      <c r="CG371" s="9">
        <v>673</v>
      </c>
      <c r="CH371" s="9">
        <v>6940333.57</v>
      </c>
      <c r="CI371" s="9">
        <v>0</v>
      </c>
      <c r="CJ371" s="9">
        <v>0</v>
      </c>
      <c r="CK371" s="9">
        <v>6940333.57</v>
      </c>
      <c r="CL371" s="9">
        <v>10312.53</v>
      </c>
      <c r="CM371" s="9">
        <v>0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4502.76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9">
        <v>3932702.2</v>
      </c>
      <c r="DB371" s="9">
        <v>0</v>
      </c>
      <c r="DC371" s="9">
        <v>0</v>
      </c>
      <c r="DD371" s="9">
        <v>0</v>
      </c>
      <c r="DE371" s="9">
        <v>0</v>
      </c>
      <c r="DF371" s="9">
        <v>3932702.2</v>
      </c>
      <c r="DG371" s="9">
        <v>3539431.9800000004</v>
      </c>
      <c r="DH371" s="9">
        <v>0</v>
      </c>
      <c r="DI371" s="9">
        <v>3539431.9800000004</v>
      </c>
      <c r="DJ371" s="9">
        <v>509071</v>
      </c>
      <c r="DK371" s="9">
        <v>509071</v>
      </c>
      <c r="DL371" s="9">
        <v>0</v>
      </c>
      <c r="DM371" s="9">
        <v>-6527</v>
      </c>
      <c r="DN371" s="9">
        <v>0</v>
      </c>
      <c r="DO371" s="9">
        <v>502544</v>
      </c>
      <c r="DP371">
        <v>4375</v>
      </c>
      <c r="DQ371">
        <f t="shared" si="5"/>
        <v>0</v>
      </c>
    </row>
    <row r="372" spans="1:121" ht="15">
      <c r="A372" s="9">
        <v>5810</v>
      </c>
      <c r="B372" s="9" t="s">
        <v>524</v>
      </c>
      <c r="C372" s="9">
        <v>465</v>
      </c>
      <c r="D372" s="9">
        <v>465</v>
      </c>
      <c r="E372" s="9">
        <v>930</v>
      </c>
      <c r="F372" s="9">
        <v>465</v>
      </c>
      <c r="G372" s="9">
        <v>23</v>
      </c>
      <c r="H372" s="9">
        <v>0</v>
      </c>
      <c r="I372" s="9">
        <v>488</v>
      </c>
      <c r="J372" s="9">
        <v>5785728.37</v>
      </c>
      <c r="K372" s="9">
        <v>4117222.57</v>
      </c>
      <c r="L372" s="9">
        <v>651915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1016590.8</v>
      </c>
      <c r="S372" s="9">
        <v>5707684.89</v>
      </c>
      <c r="T372" s="9">
        <v>0</v>
      </c>
      <c r="U372" s="9">
        <v>0</v>
      </c>
      <c r="V372" s="9">
        <v>0</v>
      </c>
      <c r="W372" s="9">
        <v>5707684.89</v>
      </c>
      <c r="X372" s="9">
        <v>1016590.8</v>
      </c>
      <c r="Y372" s="9">
        <v>0</v>
      </c>
      <c r="Z372" s="9">
        <v>4691094.09</v>
      </c>
      <c r="AA372" s="9">
        <v>693610.79</v>
      </c>
      <c r="AB372" s="9">
        <v>0</v>
      </c>
      <c r="AC372" s="9">
        <v>692304</v>
      </c>
      <c r="AD372" s="9">
        <v>0</v>
      </c>
      <c r="AE372" s="9">
        <v>0</v>
      </c>
      <c r="AF372" s="9">
        <v>1306.79</v>
      </c>
      <c r="AG372" s="9">
        <v>692064.55</v>
      </c>
      <c r="AH372" s="9">
        <v>0</v>
      </c>
      <c r="AI372" s="9">
        <v>0</v>
      </c>
      <c r="AJ372" s="9">
        <v>0</v>
      </c>
      <c r="AK372" s="9">
        <v>690757.76</v>
      </c>
      <c r="AL372" s="9">
        <v>5381851.85</v>
      </c>
      <c r="AM372" s="9">
        <v>0</v>
      </c>
      <c r="AN372" s="9">
        <v>0</v>
      </c>
      <c r="AO372" s="9">
        <v>5381851.85</v>
      </c>
      <c r="AP372" s="9">
        <v>5381851.85</v>
      </c>
      <c r="AQ372" s="9">
        <v>1000</v>
      </c>
      <c r="AR372" s="9">
        <v>488000</v>
      </c>
      <c r="AS372" s="9">
        <v>488000</v>
      </c>
      <c r="AT372" s="9">
        <v>9498</v>
      </c>
      <c r="AU372" s="9">
        <v>4635024</v>
      </c>
      <c r="AV372" s="9">
        <v>4147024</v>
      </c>
      <c r="AW372" s="9">
        <v>746827.8499999996</v>
      </c>
      <c r="AX372" s="9">
        <v>980261</v>
      </c>
      <c r="AY372" s="9">
        <v>478367444</v>
      </c>
      <c r="AZ372" s="9">
        <v>1930000</v>
      </c>
      <c r="BA372" s="9">
        <v>941840000</v>
      </c>
      <c r="BB372" s="9">
        <v>0.00051813</v>
      </c>
      <c r="BC372" s="9">
        <v>463472556</v>
      </c>
      <c r="BD372" s="9">
        <v>240139.04</v>
      </c>
      <c r="BE372" s="9">
        <v>968209</v>
      </c>
      <c r="BF372" s="9">
        <v>472485992</v>
      </c>
      <c r="BG372" s="9">
        <v>0.00877703</v>
      </c>
      <c r="BH372" s="9">
        <v>-5881452</v>
      </c>
      <c r="BI372" s="9">
        <v>-51621.68</v>
      </c>
      <c r="BJ372" s="9">
        <v>564023</v>
      </c>
      <c r="BK372" s="9">
        <v>275243224</v>
      </c>
      <c r="BL372" s="9">
        <v>0.00271334</v>
      </c>
      <c r="BM372" s="9">
        <v>-203124220</v>
      </c>
      <c r="BN372" s="9">
        <v>-551145.07</v>
      </c>
      <c r="BO372" s="9">
        <v>240139</v>
      </c>
      <c r="BP372" s="9">
        <v>0</v>
      </c>
      <c r="BQ372" s="9">
        <v>0</v>
      </c>
      <c r="BR372" s="9">
        <v>-3079</v>
      </c>
      <c r="BS372" s="9">
        <v>0</v>
      </c>
      <c r="BT372" s="9">
        <v>0</v>
      </c>
      <c r="BU372" s="9">
        <v>237060</v>
      </c>
      <c r="BV372" s="9">
        <v>354342</v>
      </c>
      <c r="BW372" s="9">
        <v>0</v>
      </c>
      <c r="BX372" s="9">
        <v>-4543</v>
      </c>
      <c r="BY372" s="9">
        <v>0</v>
      </c>
      <c r="BZ372" s="9">
        <v>349799</v>
      </c>
      <c r="CA372" s="9">
        <v>0</v>
      </c>
      <c r="CB372" s="9">
        <v>586859</v>
      </c>
      <c r="CC372" s="9">
        <v>0</v>
      </c>
      <c r="CD372" s="9">
        <v>586859</v>
      </c>
      <c r="CE372" s="9">
        <v>488</v>
      </c>
      <c r="CF372" s="9">
        <v>0</v>
      </c>
      <c r="CG372" s="9">
        <v>488</v>
      </c>
      <c r="CH372" s="9">
        <v>4691094.09</v>
      </c>
      <c r="CI372" s="9">
        <v>690757.76</v>
      </c>
      <c r="CJ372" s="9">
        <v>0</v>
      </c>
      <c r="CK372" s="9">
        <v>5381851.85</v>
      </c>
      <c r="CL372" s="9">
        <v>11028.38</v>
      </c>
      <c r="CM372" s="9"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492.09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9">
        <v>220218.74</v>
      </c>
      <c r="DB372" s="9">
        <v>440315.64</v>
      </c>
      <c r="DC372" s="9">
        <v>0</v>
      </c>
      <c r="DD372" s="9">
        <v>0</v>
      </c>
      <c r="DE372" s="9">
        <v>0</v>
      </c>
      <c r="DF372" s="9">
        <v>660534.38</v>
      </c>
      <c r="DG372" s="9">
        <v>594480.942</v>
      </c>
      <c r="DH372" s="9">
        <v>0</v>
      </c>
      <c r="DI372" s="9">
        <v>594480.942</v>
      </c>
      <c r="DJ372" s="9">
        <v>354342</v>
      </c>
      <c r="DK372" s="9">
        <v>354342</v>
      </c>
      <c r="DL372" s="9">
        <v>0</v>
      </c>
      <c r="DM372" s="9">
        <v>-4543</v>
      </c>
      <c r="DN372" s="9">
        <v>0</v>
      </c>
      <c r="DO372" s="9">
        <v>349799</v>
      </c>
      <c r="DP372">
        <v>5810</v>
      </c>
      <c r="DQ372">
        <f t="shared" si="5"/>
        <v>0</v>
      </c>
    </row>
    <row r="373" spans="1:121" ht="15">
      <c r="A373" s="9">
        <v>5817</v>
      </c>
      <c r="B373" s="9" t="s">
        <v>525</v>
      </c>
      <c r="C373" s="9">
        <v>444</v>
      </c>
      <c r="D373" s="9">
        <v>455</v>
      </c>
      <c r="E373" s="9">
        <v>899</v>
      </c>
      <c r="F373" s="9">
        <v>450</v>
      </c>
      <c r="G373" s="9">
        <v>0</v>
      </c>
      <c r="H373" s="9">
        <v>0</v>
      </c>
      <c r="I373" s="9">
        <v>450</v>
      </c>
      <c r="J373" s="9">
        <v>5043967.28</v>
      </c>
      <c r="K373" s="9">
        <v>3278868</v>
      </c>
      <c r="L373" s="9">
        <v>1234327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530772.28</v>
      </c>
      <c r="S373" s="9">
        <v>5009876.24</v>
      </c>
      <c r="T373" s="9">
        <v>0</v>
      </c>
      <c r="U373" s="9">
        <v>0</v>
      </c>
      <c r="V373" s="9">
        <v>0</v>
      </c>
      <c r="W373" s="9">
        <v>5009876.24</v>
      </c>
      <c r="X373" s="9">
        <v>530772.28</v>
      </c>
      <c r="Y373" s="9">
        <v>0</v>
      </c>
      <c r="Z373" s="9">
        <v>4479103.96</v>
      </c>
      <c r="AA373" s="9">
        <v>1257674.01</v>
      </c>
      <c r="AB373" s="9">
        <v>0</v>
      </c>
      <c r="AC373" s="9">
        <v>142386.57</v>
      </c>
      <c r="AD373" s="9">
        <v>0</v>
      </c>
      <c r="AE373" s="9">
        <v>1114201.8</v>
      </c>
      <c r="AF373" s="9">
        <v>1085.64</v>
      </c>
      <c r="AG373" s="9">
        <v>1491336.82</v>
      </c>
      <c r="AH373" s="9">
        <v>0</v>
      </c>
      <c r="AI373" s="9">
        <v>1114201.8</v>
      </c>
      <c r="AJ373" s="9">
        <v>0</v>
      </c>
      <c r="AK373" s="9">
        <v>376049.38</v>
      </c>
      <c r="AL373" s="9">
        <v>4855153.34</v>
      </c>
      <c r="AM373" s="9">
        <v>0</v>
      </c>
      <c r="AN373" s="9">
        <v>0</v>
      </c>
      <c r="AO373" s="9">
        <v>4855153.34</v>
      </c>
      <c r="AP373" s="9">
        <v>4855153.34</v>
      </c>
      <c r="AQ373" s="9">
        <v>1000</v>
      </c>
      <c r="AR373" s="9">
        <v>450000</v>
      </c>
      <c r="AS373" s="9">
        <v>450000</v>
      </c>
      <c r="AT373" s="9">
        <v>9498</v>
      </c>
      <c r="AU373" s="9">
        <v>4274100</v>
      </c>
      <c r="AV373" s="9">
        <v>3824100</v>
      </c>
      <c r="AW373" s="9">
        <v>581053.3399999999</v>
      </c>
      <c r="AX373" s="9">
        <v>1325768</v>
      </c>
      <c r="AY373" s="9">
        <v>596595680</v>
      </c>
      <c r="AZ373" s="9">
        <v>2895000</v>
      </c>
      <c r="BA373" s="9">
        <v>1302750000</v>
      </c>
      <c r="BB373" s="9">
        <v>0.00034542</v>
      </c>
      <c r="BC373" s="9">
        <v>706154320</v>
      </c>
      <c r="BD373" s="9">
        <v>243919.83</v>
      </c>
      <c r="BE373" s="9">
        <v>1452313</v>
      </c>
      <c r="BF373" s="9">
        <v>653540850</v>
      </c>
      <c r="BG373" s="9">
        <v>0.00585136</v>
      </c>
      <c r="BH373" s="9">
        <v>56945170</v>
      </c>
      <c r="BI373" s="9">
        <v>333206.69</v>
      </c>
      <c r="BJ373" s="9">
        <v>846034</v>
      </c>
      <c r="BK373" s="9">
        <v>380715300</v>
      </c>
      <c r="BL373" s="9">
        <v>0.00152621</v>
      </c>
      <c r="BM373" s="9">
        <v>-215880380</v>
      </c>
      <c r="BN373" s="9">
        <v>-329478.79</v>
      </c>
      <c r="BO373" s="9">
        <v>247648</v>
      </c>
      <c r="BP373" s="9">
        <v>0</v>
      </c>
      <c r="BQ373" s="9">
        <v>0</v>
      </c>
      <c r="BR373" s="9">
        <v>-3175</v>
      </c>
      <c r="BS373" s="9">
        <v>-112276</v>
      </c>
      <c r="BT373" s="9">
        <v>0</v>
      </c>
      <c r="BU373" s="9">
        <v>132197</v>
      </c>
      <c r="BV373" s="9">
        <v>776891</v>
      </c>
      <c r="BW373" s="9">
        <v>0</v>
      </c>
      <c r="BX373" s="9">
        <v>-9961</v>
      </c>
      <c r="BY373" s="9">
        <v>0</v>
      </c>
      <c r="BZ373" s="9">
        <v>766930</v>
      </c>
      <c r="CA373" s="9">
        <v>1383</v>
      </c>
      <c r="CB373" s="9">
        <v>900510</v>
      </c>
      <c r="CC373" s="9">
        <v>84</v>
      </c>
      <c r="CD373" s="9">
        <v>900594</v>
      </c>
      <c r="CE373" s="9">
        <v>450</v>
      </c>
      <c r="CF373" s="9">
        <v>0</v>
      </c>
      <c r="CG373" s="9">
        <v>450</v>
      </c>
      <c r="CH373" s="9">
        <v>4479103.96</v>
      </c>
      <c r="CI373" s="9">
        <v>376049.38</v>
      </c>
      <c r="CJ373" s="9">
        <v>0</v>
      </c>
      <c r="CK373" s="9">
        <v>4855153.34</v>
      </c>
      <c r="CL373" s="9">
        <v>10789.23</v>
      </c>
      <c r="CM373" s="9"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550.33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9">
        <v>1138376.06</v>
      </c>
      <c r="DB373" s="9">
        <v>0</v>
      </c>
      <c r="DC373" s="9">
        <v>0</v>
      </c>
      <c r="DD373" s="9">
        <v>0</v>
      </c>
      <c r="DE373" s="9">
        <v>0</v>
      </c>
      <c r="DF373" s="9">
        <v>1138376.06</v>
      </c>
      <c r="DG373" s="9">
        <v>1024538.454</v>
      </c>
      <c r="DH373" s="9">
        <v>0</v>
      </c>
      <c r="DI373" s="9">
        <v>1024538.454</v>
      </c>
      <c r="DJ373" s="9">
        <v>776891</v>
      </c>
      <c r="DK373" s="9">
        <v>776891</v>
      </c>
      <c r="DL373" s="9">
        <v>0</v>
      </c>
      <c r="DM373" s="9">
        <v>-9961</v>
      </c>
      <c r="DN373" s="9">
        <v>0</v>
      </c>
      <c r="DO373" s="9">
        <v>766930</v>
      </c>
      <c r="DP373">
        <v>5817</v>
      </c>
      <c r="DQ373">
        <f t="shared" si="5"/>
        <v>0</v>
      </c>
    </row>
    <row r="374" spans="1:121" ht="15">
      <c r="A374" s="9">
        <v>5824</v>
      </c>
      <c r="B374" s="9" t="s">
        <v>526</v>
      </c>
      <c r="C374" s="9">
        <v>1743</v>
      </c>
      <c r="D374" s="9">
        <v>1745</v>
      </c>
      <c r="E374" s="9">
        <v>3488</v>
      </c>
      <c r="F374" s="9">
        <v>1744</v>
      </c>
      <c r="G374" s="9">
        <v>94</v>
      </c>
      <c r="H374" s="9">
        <v>0</v>
      </c>
      <c r="I374" s="9">
        <v>1838</v>
      </c>
      <c r="J374" s="9">
        <v>18748821.39</v>
      </c>
      <c r="K374" s="9">
        <v>3493781</v>
      </c>
      <c r="L374" s="9">
        <v>13711359</v>
      </c>
      <c r="M374" s="9">
        <v>0</v>
      </c>
      <c r="N374" s="9">
        <v>0</v>
      </c>
      <c r="O374" s="9">
        <v>0</v>
      </c>
      <c r="P374" s="9">
        <v>0</v>
      </c>
      <c r="Q374" s="9">
        <v>847.9</v>
      </c>
      <c r="R374" s="9">
        <v>1542833.49</v>
      </c>
      <c r="S374" s="9">
        <v>18623149.12</v>
      </c>
      <c r="T374" s="9">
        <v>0</v>
      </c>
      <c r="U374" s="9">
        <v>0</v>
      </c>
      <c r="V374" s="9">
        <v>887.81</v>
      </c>
      <c r="W374" s="9">
        <v>18622261.31</v>
      </c>
      <c r="X374" s="9">
        <v>1542833.49</v>
      </c>
      <c r="Y374" s="9">
        <v>0</v>
      </c>
      <c r="Z374" s="9">
        <v>17079427.82</v>
      </c>
      <c r="AA374" s="9">
        <v>2515505.36</v>
      </c>
      <c r="AB374" s="9">
        <v>0</v>
      </c>
      <c r="AC374" s="9">
        <v>2509074</v>
      </c>
      <c r="AD374" s="9">
        <v>0</v>
      </c>
      <c r="AE374" s="9">
        <v>0</v>
      </c>
      <c r="AF374" s="9">
        <v>6431.36</v>
      </c>
      <c r="AG374" s="9">
        <v>2540038.76</v>
      </c>
      <c r="AH374" s="9">
        <v>0</v>
      </c>
      <c r="AI374" s="9">
        <v>0</v>
      </c>
      <c r="AJ374" s="9">
        <v>0</v>
      </c>
      <c r="AK374" s="9">
        <v>2533607.4</v>
      </c>
      <c r="AL374" s="9">
        <v>19613035.22</v>
      </c>
      <c r="AM374" s="9">
        <v>0</v>
      </c>
      <c r="AN374" s="9">
        <v>0</v>
      </c>
      <c r="AO374" s="9">
        <v>19613035.22</v>
      </c>
      <c r="AP374" s="9">
        <v>19613035.22</v>
      </c>
      <c r="AQ374" s="9">
        <v>1000</v>
      </c>
      <c r="AR374" s="9">
        <v>1838000</v>
      </c>
      <c r="AS374" s="9">
        <v>1838000</v>
      </c>
      <c r="AT374" s="9">
        <v>9498</v>
      </c>
      <c r="AU374" s="9">
        <v>17457324</v>
      </c>
      <c r="AV374" s="9">
        <v>15619324</v>
      </c>
      <c r="AW374" s="9">
        <v>2155711.219999999</v>
      </c>
      <c r="AX374" s="9">
        <v>334105</v>
      </c>
      <c r="AY374" s="9">
        <v>614084363</v>
      </c>
      <c r="AZ374" s="9">
        <v>1930000</v>
      </c>
      <c r="BA374" s="9">
        <v>3547340000</v>
      </c>
      <c r="BB374" s="9">
        <v>0.00051813</v>
      </c>
      <c r="BC374" s="9">
        <v>2933255637</v>
      </c>
      <c r="BD374" s="9">
        <v>1519807.74</v>
      </c>
      <c r="BE374" s="9">
        <v>968209</v>
      </c>
      <c r="BF374" s="9">
        <v>1779568142</v>
      </c>
      <c r="BG374" s="9">
        <v>0.00877703</v>
      </c>
      <c r="BH374" s="9">
        <v>1165483779</v>
      </c>
      <c r="BI374" s="9">
        <v>10229486.09</v>
      </c>
      <c r="BJ374" s="9">
        <v>564023</v>
      </c>
      <c r="BK374" s="9">
        <v>1036674274</v>
      </c>
      <c r="BL374" s="9">
        <v>0.00207945</v>
      </c>
      <c r="BM374" s="9">
        <v>422589911</v>
      </c>
      <c r="BN374" s="9">
        <v>878754.59</v>
      </c>
      <c r="BO374" s="9">
        <v>12628048</v>
      </c>
      <c r="BP374" s="9">
        <v>0</v>
      </c>
      <c r="BQ374" s="9">
        <v>0</v>
      </c>
      <c r="BR374" s="9">
        <v>-161919</v>
      </c>
      <c r="BS374" s="9">
        <v>-30</v>
      </c>
      <c r="BT374" s="9">
        <v>0</v>
      </c>
      <c r="BU374" s="9">
        <v>12466099</v>
      </c>
      <c r="BV374" s="9">
        <v>0</v>
      </c>
      <c r="BW374" s="9">
        <v>0</v>
      </c>
      <c r="BX374" s="9">
        <v>0</v>
      </c>
      <c r="BY374" s="9">
        <v>0</v>
      </c>
      <c r="BZ374" s="9">
        <v>0</v>
      </c>
      <c r="CA374" s="9">
        <v>1</v>
      </c>
      <c r="CB374" s="9">
        <v>12466100</v>
      </c>
      <c r="CC374" s="9">
        <v>0</v>
      </c>
      <c r="CD374" s="9">
        <v>12466100</v>
      </c>
      <c r="CE374" s="9">
        <v>1838</v>
      </c>
      <c r="CF374" s="9">
        <v>0</v>
      </c>
      <c r="CG374" s="9">
        <v>1838</v>
      </c>
      <c r="CH374" s="9">
        <v>17079427.82</v>
      </c>
      <c r="CI374" s="9">
        <v>2533607.4</v>
      </c>
      <c r="CJ374" s="9">
        <v>0</v>
      </c>
      <c r="CK374" s="9">
        <v>19613035.22</v>
      </c>
      <c r="CL374" s="9">
        <v>10670.86</v>
      </c>
      <c r="CM374" s="9"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6870.54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  <c r="DA374" s="9">
        <v>13892476.35</v>
      </c>
      <c r="DB374" s="9">
        <v>0</v>
      </c>
      <c r="DC374" s="9">
        <v>0</v>
      </c>
      <c r="DD374" s="9">
        <v>0</v>
      </c>
      <c r="DE374" s="9">
        <v>0</v>
      </c>
      <c r="DF374" s="9">
        <v>13892476.35</v>
      </c>
      <c r="DG374" s="9">
        <v>12503228.715</v>
      </c>
      <c r="DH374" s="9">
        <v>0</v>
      </c>
      <c r="DI374" s="9">
        <v>12628048.42</v>
      </c>
      <c r="DJ374" s="9">
        <v>0</v>
      </c>
      <c r="DK374" s="9">
        <v>0</v>
      </c>
      <c r="DL374" s="9">
        <v>0</v>
      </c>
      <c r="DM374" s="9">
        <v>0</v>
      </c>
      <c r="DN374" s="9">
        <v>0</v>
      </c>
      <c r="DO374" s="9">
        <v>0</v>
      </c>
      <c r="DP374">
        <v>5824</v>
      </c>
      <c r="DQ374">
        <f t="shared" si="5"/>
        <v>0</v>
      </c>
    </row>
    <row r="375" spans="1:121" ht="15">
      <c r="A375" s="9">
        <v>5859</v>
      </c>
      <c r="B375" s="9" t="s">
        <v>527</v>
      </c>
      <c r="C375" s="9">
        <v>707</v>
      </c>
      <c r="D375" s="9">
        <v>701</v>
      </c>
      <c r="E375" s="9">
        <v>1408</v>
      </c>
      <c r="F375" s="9">
        <v>704</v>
      </c>
      <c r="G375" s="9">
        <v>19</v>
      </c>
      <c r="H375" s="9">
        <v>0</v>
      </c>
      <c r="I375" s="9">
        <v>723</v>
      </c>
      <c r="J375" s="9">
        <v>8640543.05</v>
      </c>
      <c r="K375" s="9">
        <v>2538828.62</v>
      </c>
      <c r="L375" s="9">
        <v>5036866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1064848.43</v>
      </c>
      <c r="S375" s="9">
        <v>8638841.17</v>
      </c>
      <c r="T375" s="9">
        <v>43768.56</v>
      </c>
      <c r="U375" s="9">
        <v>0</v>
      </c>
      <c r="V375" s="9">
        <v>9816.87</v>
      </c>
      <c r="W375" s="9">
        <v>8585255.74</v>
      </c>
      <c r="X375" s="9">
        <v>1064848.43</v>
      </c>
      <c r="Y375" s="9">
        <v>0</v>
      </c>
      <c r="Z375" s="9">
        <v>7520407.31</v>
      </c>
      <c r="AA375" s="9">
        <v>880747.05</v>
      </c>
      <c r="AB375" s="9">
        <v>43768.56</v>
      </c>
      <c r="AC375" s="9">
        <v>836855</v>
      </c>
      <c r="AD375" s="9">
        <v>0</v>
      </c>
      <c r="AE375" s="9">
        <v>0</v>
      </c>
      <c r="AF375" s="9">
        <v>123.49</v>
      </c>
      <c r="AG375" s="9">
        <v>892673.56</v>
      </c>
      <c r="AH375" s="9">
        <v>0</v>
      </c>
      <c r="AI375" s="9">
        <v>0</v>
      </c>
      <c r="AJ375" s="9">
        <v>0</v>
      </c>
      <c r="AK375" s="9">
        <v>892550.07</v>
      </c>
      <c r="AL375" s="9">
        <v>8412957.379999999</v>
      </c>
      <c r="AM375" s="9">
        <v>0</v>
      </c>
      <c r="AN375" s="9">
        <v>0</v>
      </c>
      <c r="AO375" s="9">
        <v>8412957.379999999</v>
      </c>
      <c r="AP375" s="9">
        <v>8412957.379999999</v>
      </c>
      <c r="AQ375" s="9">
        <v>1000</v>
      </c>
      <c r="AR375" s="9">
        <v>723000</v>
      </c>
      <c r="AS375" s="9">
        <v>723000</v>
      </c>
      <c r="AT375" s="9">
        <v>9498</v>
      </c>
      <c r="AU375" s="9">
        <v>6867054</v>
      </c>
      <c r="AV375" s="9">
        <v>6144054</v>
      </c>
      <c r="AW375" s="9">
        <v>1545903.379999999</v>
      </c>
      <c r="AX375" s="9">
        <v>521317</v>
      </c>
      <c r="AY375" s="9">
        <v>376911952</v>
      </c>
      <c r="AZ375" s="9">
        <v>2895000</v>
      </c>
      <c r="BA375" s="9">
        <v>2093085000</v>
      </c>
      <c r="BB375" s="9">
        <v>0.00034542</v>
      </c>
      <c r="BC375" s="9">
        <v>1716173048</v>
      </c>
      <c r="BD375" s="9">
        <v>592800.49</v>
      </c>
      <c r="BE375" s="9">
        <v>1452313</v>
      </c>
      <c r="BF375" s="9">
        <v>1050022299</v>
      </c>
      <c r="BG375" s="9">
        <v>0.00585136</v>
      </c>
      <c r="BH375" s="9">
        <v>673110347</v>
      </c>
      <c r="BI375" s="9">
        <v>3938610.96</v>
      </c>
      <c r="BJ375" s="9">
        <v>846034</v>
      </c>
      <c r="BK375" s="9">
        <v>611682582</v>
      </c>
      <c r="BL375" s="9">
        <v>0.0025273</v>
      </c>
      <c r="BM375" s="9">
        <v>234770630</v>
      </c>
      <c r="BN375" s="9">
        <v>593335.81</v>
      </c>
      <c r="BO375" s="9">
        <v>5124747</v>
      </c>
      <c r="BP375" s="9">
        <v>0</v>
      </c>
      <c r="BQ375" s="9">
        <v>0</v>
      </c>
      <c r="BR375" s="9">
        <v>-65710</v>
      </c>
      <c r="BS375" s="9">
        <v>-13</v>
      </c>
      <c r="BT375" s="9">
        <v>0</v>
      </c>
      <c r="BU375" s="9">
        <v>5059024</v>
      </c>
      <c r="BV375" s="9">
        <v>0</v>
      </c>
      <c r="BW375" s="9">
        <v>0</v>
      </c>
      <c r="BX375" s="9">
        <v>0</v>
      </c>
      <c r="BY375" s="9">
        <v>0</v>
      </c>
      <c r="BZ375" s="9">
        <v>0</v>
      </c>
      <c r="CA375" s="9">
        <v>0</v>
      </c>
      <c r="CB375" s="9">
        <v>5059024</v>
      </c>
      <c r="CC375" s="9">
        <v>0</v>
      </c>
      <c r="CD375" s="9">
        <v>5059024</v>
      </c>
      <c r="CE375" s="9">
        <v>723</v>
      </c>
      <c r="CF375" s="9">
        <v>0</v>
      </c>
      <c r="CG375" s="9">
        <v>723</v>
      </c>
      <c r="CH375" s="9">
        <v>7520407.31</v>
      </c>
      <c r="CI375" s="9">
        <v>892550.07</v>
      </c>
      <c r="CJ375" s="9">
        <v>0</v>
      </c>
      <c r="CK375" s="9">
        <v>8412957.379999999</v>
      </c>
      <c r="CL375" s="9">
        <v>11636.18</v>
      </c>
      <c r="CM375" s="9">
        <v>0</v>
      </c>
      <c r="CN375" s="9">
        <v>0</v>
      </c>
      <c r="CO375" s="9">
        <v>0</v>
      </c>
      <c r="CP375" s="9">
        <v>0</v>
      </c>
      <c r="CQ375" s="9">
        <v>0</v>
      </c>
      <c r="CR375" s="9">
        <v>0</v>
      </c>
      <c r="CS375" s="9">
        <v>7088.17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9">
        <v>5114454.62</v>
      </c>
      <c r="DB375" s="9">
        <v>0</v>
      </c>
      <c r="DC375" s="9">
        <v>0</v>
      </c>
      <c r="DD375" s="9">
        <v>0</v>
      </c>
      <c r="DE375" s="9">
        <v>10914</v>
      </c>
      <c r="DF375" s="9">
        <v>5103540.62</v>
      </c>
      <c r="DG375" s="9">
        <v>4593186.558</v>
      </c>
      <c r="DH375" s="9">
        <v>0</v>
      </c>
      <c r="DI375" s="9">
        <v>5124747.26</v>
      </c>
      <c r="DJ375" s="9">
        <v>0</v>
      </c>
      <c r="DK375" s="9">
        <v>0</v>
      </c>
      <c r="DL375" s="9">
        <v>0</v>
      </c>
      <c r="DM375" s="9">
        <v>0</v>
      </c>
      <c r="DN375" s="9">
        <v>0</v>
      </c>
      <c r="DO375" s="9">
        <v>0</v>
      </c>
      <c r="DP375">
        <v>5859</v>
      </c>
      <c r="DQ375">
        <f t="shared" si="5"/>
        <v>0</v>
      </c>
    </row>
    <row r="376" spans="1:121" ht="15">
      <c r="A376" s="9">
        <v>5852</v>
      </c>
      <c r="B376" s="9" t="s">
        <v>528</v>
      </c>
      <c r="C376" s="9">
        <v>747</v>
      </c>
      <c r="D376" s="9">
        <v>755</v>
      </c>
      <c r="E376" s="9">
        <v>1502</v>
      </c>
      <c r="F376" s="9">
        <v>751</v>
      </c>
      <c r="G376" s="9">
        <v>4</v>
      </c>
      <c r="H376" s="9">
        <v>0</v>
      </c>
      <c r="I376" s="9">
        <v>755</v>
      </c>
      <c r="J376" s="9">
        <v>10266371.6</v>
      </c>
      <c r="K376" s="9">
        <v>5049472.15</v>
      </c>
      <c r="L376" s="9">
        <v>3484226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1732673.45</v>
      </c>
      <c r="S376" s="9">
        <v>9694225.21</v>
      </c>
      <c r="T376" s="9">
        <v>0</v>
      </c>
      <c r="U376" s="9">
        <v>0</v>
      </c>
      <c r="V376" s="9">
        <v>8991.8</v>
      </c>
      <c r="W376" s="9">
        <v>9685233.41</v>
      </c>
      <c r="X376" s="9">
        <v>1732673.45</v>
      </c>
      <c r="Y376" s="9">
        <v>0</v>
      </c>
      <c r="Z376" s="9">
        <v>7952559.96</v>
      </c>
      <c r="AA376" s="9">
        <v>703066.26</v>
      </c>
      <c r="AB376" s="9">
        <v>0</v>
      </c>
      <c r="AC376" s="9">
        <v>702400</v>
      </c>
      <c r="AD376" s="9">
        <v>0</v>
      </c>
      <c r="AE376" s="9">
        <v>0</v>
      </c>
      <c r="AF376" s="9">
        <v>666.26</v>
      </c>
      <c r="AG376" s="9">
        <v>663385.84</v>
      </c>
      <c r="AH376" s="9">
        <v>0</v>
      </c>
      <c r="AI376" s="9">
        <v>0</v>
      </c>
      <c r="AJ376" s="9">
        <v>0</v>
      </c>
      <c r="AK376" s="9">
        <v>662719.58</v>
      </c>
      <c r="AL376" s="9">
        <v>8615279.54</v>
      </c>
      <c r="AM376" s="9">
        <v>0</v>
      </c>
      <c r="AN376" s="9">
        <v>0</v>
      </c>
      <c r="AO376" s="9">
        <v>8615279.54</v>
      </c>
      <c r="AP376" s="9">
        <v>8615279.54</v>
      </c>
      <c r="AQ376" s="9">
        <v>1000</v>
      </c>
      <c r="AR376" s="9">
        <v>755000</v>
      </c>
      <c r="AS376" s="9">
        <v>755000</v>
      </c>
      <c r="AT376" s="9">
        <v>9498</v>
      </c>
      <c r="AU376" s="9">
        <v>7170990</v>
      </c>
      <c r="AV376" s="9">
        <v>6415990</v>
      </c>
      <c r="AW376" s="9">
        <v>1444289.539999999</v>
      </c>
      <c r="AX376" s="9">
        <v>1742879</v>
      </c>
      <c r="AY376" s="9">
        <v>1315873580</v>
      </c>
      <c r="AZ376" s="9">
        <v>5790000</v>
      </c>
      <c r="BA376" s="9">
        <v>4371450000</v>
      </c>
      <c r="BB376" s="9">
        <v>0.00017271</v>
      </c>
      <c r="BC376" s="9">
        <v>3055576420</v>
      </c>
      <c r="BD376" s="9">
        <v>527728.6</v>
      </c>
      <c r="BE376" s="9">
        <v>2904627</v>
      </c>
      <c r="BF376" s="9">
        <v>2192993385</v>
      </c>
      <c r="BG376" s="9">
        <v>0.00292568</v>
      </c>
      <c r="BH376" s="9">
        <v>877119805</v>
      </c>
      <c r="BI376" s="9">
        <v>2566171.87</v>
      </c>
      <c r="BJ376" s="9">
        <v>1692069</v>
      </c>
      <c r="BK376" s="9">
        <v>1277512095</v>
      </c>
      <c r="BL376" s="9">
        <v>0.00113055</v>
      </c>
      <c r="BM376" s="9">
        <v>-38361485</v>
      </c>
      <c r="BN376" s="9">
        <v>-43369.58</v>
      </c>
      <c r="BO376" s="9">
        <v>3050531</v>
      </c>
      <c r="BP376" s="9">
        <v>0</v>
      </c>
      <c r="BQ376" s="9">
        <v>0</v>
      </c>
      <c r="BR376" s="9">
        <v>-39114</v>
      </c>
      <c r="BS376" s="9">
        <v>-22</v>
      </c>
      <c r="BT376" s="9">
        <v>0</v>
      </c>
      <c r="BU376" s="9">
        <v>3011395</v>
      </c>
      <c r="BV376" s="9">
        <v>126616</v>
      </c>
      <c r="BW376" s="9">
        <v>0</v>
      </c>
      <c r="BX376" s="9">
        <v>-1623</v>
      </c>
      <c r="BY376" s="9">
        <v>0</v>
      </c>
      <c r="BZ376" s="9">
        <v>124993</v>
      </c>
      <c r="CA376" s="9">
        <v>1</v>
      </c>
      <c r="CB376" s="9">
        <v>3136389</v>
      </c>
      <c r="CC376" s="9">
        <v>0</v>
      </c>
      <c r="CD376" s="9">
        <v>3136389</v>
      </c>
      <c r="CE376" s="9">
        <v>755</v>
      </c>
      <c r="CF376" s="9">
        <v>0</v>
      </c>
      <c r="CG376" s="9">
        <v>755</v>
      </c>
      <c r="CH376" s="9">
        <v>7952559.96</v>
      </c>
      <c r="CI376" s="9">
        <v>662719.58</v>
      </c>
      <c r="CJ376" s="9">
        <v>0</v>
      </c>
      <c r="CK376" s="9">
        <v>8615279.54</v>
      </c>
      <c r="CL376" s="9">
        <v>11410.97</v>
      </c>
      <c r="CM376" s="9">
        <v>0</v>
      </c>
      <c r="CN376" s="9">
        <v>0</v>
      </c>
      <c r="CO376" s="9">
        <v>0</v>
      </c>
      <c r="CP376" s="9">
        <v>0</v>
      </c>
      <c r="CQ376" s="9">
        <v>0</v>
      </c>
      <c r="CR376" s="9">
        <v>0</v>
      </c>
      <c r="CS376" s="9">
        <v>4040.44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9">
        <v>3530163.06</v>
      </c>
      <c r="DB376" s="9">
        <v>0</v>
      </c>
      <c r="DC376" s="9">
        <v>0</v>
      </c>
      <c r="DD376" s="9">
        <v>0</v>
      </c>
      <c r="DE376" s="9">
        <v>0</v>
      </c>
      <c r="DF376" s="9">
        <v>3530163.06</v>
      </c>
      <c r="DG376" s="9">
        <v>3177146.754</v>
      </c>
      <c r="DH376" s="9">
        <v>0</v>
      </c>
      <c r="DI376" s="9">
        <v>3177146.754</v>
      </c>
      <c r="DJ376" s="9">
        <v>126616</v>
      </c>
      <c r="DK376" s="9">
        <v>126616</v>
      </c>
      <c r="DL376" s="9">
        <v>0</v>
      </c>
      <c r="DM376" s="9">
        <v>-1623</v>
      </c>
      <c r="DN376" s="9">
        <v>0</v>
      </c>
      <c r="DO376" s="9">
        <v>124993</v>
      </c>
      <c r="DP376">
        <v>5852</v>
      </c>
      <c r="DQ376">
        <f t="shared" si="5"/>
        <v>0</v>
      </c>
    </row>
    <row r="377" spans="1:121" ht="15">
      <c r="A377" s="9">
        <v>238</v>
      </c>
      <c r="B377" s="9" t="s">
        <v>529</v>
      </c>
      <c r="C377" s="9">
        <v>1114</v>
      </c>
      <c r="D377" s="9">
        <v>1114</v>
      </c>
      <c r="E377" s="9">
        <v>2228</v>
      </c>
      <c r="F377" s="9">
        <v>1114</v>
      </c>
      <c r="G377" s="9">
        <v>67</v>
      </c>
      <c r="H377" s="9">
        <v>0</v>
      </c>
      <c r="I377" s="9">
        <v>1181</v>
      </c>
      <c r="J377" s="9">
        <v>13046192.65</v>
      </c>
      <c r="K377" s="9">
        <v>9469534.07</v>
      </c>
      <c r="L377" s="9">
        <v>2088623</v>
      </c>
      <c r="M377" s="9">
        <v>20018</v>
      </c>
      <c r="N377" s="9">
        <v>0</v>
      </c>
      <c r="O377" s="9">
        <v>0</v>
      </c>
      <c r="P377" s="9">
        <v>0</v>
      </c>
      <c r="Q377" s="9">
        <v>0</v>
      </c>
      <c r="R377" s="9">
        <v>1468017.58</v>
      </c>
      <c r="S377" s="9">
        <v>13163399.3</v>
      </c>
      <c r="T377" s="9">
        <v>110000</v>
      </c>
      <c r="U377" s="9">
        <v>0</v>
      </c>
      <c r="V377" s="9">
        <v>669.47</v>
      </c>
      <c r="W377" s="9">
        <v>13052729.83</v>
      </c>
      <c r="X377" s="9">
        <v>1468017.58</v>
      </c>
      <c r="Y377" s="9">
        <v>0</v>
      </c>
      <c r="Z377" s="9">
        <v>11584712.25</v>
      </c>
      <c r="AA377" s="9">
        <v>1101569.75</v>
      </c>
      <c r="AB377" s="9">
        <v>110000</v>
      </c>
      <c r="AC377" s="9">
        <v>964142</v>
      </c>
      <c r="AD377" s="9">
        <v>0</v>
      </c>
      <c r="AE377" s="9">
        <v>0</v>
      </c>
      <c r="AF377" s="9">
        <v>27427.75</v>
      </c>
      <c r="AG377" s="9">
        <v>1112332.64</v>
      </c>
      <c r="AH377" s="9">
        <v>0</v>
      </c>
      <c r="AI377" s="9">
        <v>0</v>
      </c>
      <c r="AJ377" s="9">
        <v>0</v>
      </c>
      <c r="AK377" s="9">
        <v>1084904.89</v>
      </c>
      <c r="AL377" s="9">
        <v>12669617.14</v>
      </c>
      <c r="AM377" s="9">
        <v>0</v>
      </c>
      <c r="AN377" s="9">
        <v>20018</v>
      </c>
      <c r="AO377" s="9">
        <v>12649599.14</v>
      </c>
      <c r="AP377" s="9">
        <v>12649599.14</v>
      </c>
      <c r="AQ377" s="9">
        <v>1000</v>
      </c>
      <c r="AR377" s="9">
        <v>1181000</v>
      </c>
      <c r="AS377" s="9">
        <v>1181000</v>
      </c>
      <c r="AT377" s="9">
        <v>9498</v>
      </c>
      <c r="AU377" s="9">
        <v>11217138</v>
      </c>
      <c r="AV377" s="9">
        <v>10036138</v>
      </c>
      <c r="AW377" s="9">
        <v>1432461.1400000006</v>
      </c>
      <c r="AX377" s="9">
        <v>885362</v>
      </c>
      <c r="AY377" s="9">
        <v>1045612834</v>
      </c>
      <c r="AZ377" s="9">
        <v>1930000</v>
      </c>
      <c r="BA377" s="9">
        <v>2279330000</v>
      </c>
      <c r="BB377" s="9">
        <v>0.00051813</v>
      </c>
      <c r="BC377" s="9">
        <v>1233717166</v>
      </c>
      <c r="BD377" s="9">
        <v>639225.88</v>
      </c>
      <c r="BE377" s="9">
        <v>968209</v>
      </c>
      <c r="BF377" s="9">
        <v>1143454829</v>
      </c>
      <c r="BG377" s="9">
        <v>0.00877703</v>
      </c>
      <c r="BH377" s="9">
        <v>97841995</v>
      </c>
      <c r="BI377" s="9">
        <v>858762.13</v>
      </c>
      <c r="BJ377" s="9">
        <v>564023</v>
      </c>
      <c r="BK377" s="9">
        <v>666111163</v>
      </c>
      <c r="BL377" s="9">
        <v>0.00215048</v>
      </c>
      <c r="BM377" s="9">
        <v>-379501671</v>
      </c>
      <c r="BN377" s="9">
        <v>-816110.75</v>
      </c>
      <c r="BO377" s="9">
        <v>681877</v>
      </c>
      <c r="BP377" s="9">
        <v>0</v>
      </c>
      <c r="BQ377" s="9">
        <v>0</v>
      </c>
      <c r="BR377" s="9">
        <v>-8743</v>
      </c>
      <c r="BS377" s="9">
        <v>-54</v>
      </c>
      <c r="BT377" s="9">
        <v>0</v>
      </c>
      <c r="BU377" s="9">
        <v>673080</v>
      </c>
      <c r="BV377" s="9">
        <v>1071095</v>
      </c>
      <c r="BW377" s="9">
        <v>0</v>
      </c>
      <c r="BX377" s="9">
        <v>-13734</v>
      </c>
      <c r="BY377" s="9">
        <v>55</v>
      </c>
      <c r="BZ377" s="9">
        <v>1057416</v>
      </c>
      <c r="CA377" s="9">
        <v>0</v>
      </c>
      <c r="CB377" s="9">
        <v>1730496</v>
      </c>
      <c r="CC377" s="9">
        <v>-52</v>
      </c>
      <c r="CD377" s="9">
        <v>1730444</v>
      </c>
      <c r="CE377" s="9">
        <v>1181</v>
      </c>
      <c r="CF377" s="9">
        <v>0</v>
      </c>
      <c r="CG377" s="9">
        <v>1181</v>
      </c>
      <c r="CH377" s="9">
        <v>11584712.25</v>
      </c>
      <c r="CI377" s="9">
        <v>1084904.89</v>
      </c>
      <c r="CJ377" s="9">
        <v>0</v>
      </c>
      <c r="CK377" s="9">
        <v>12669617.14</v>
      </c>
      <c r="CL377" s="9">
        <v>10727.87</v>
      </c>
      <c r="CM377" s="9">
        <v>0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577.37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9">
        <v>1837748.6</v>
      </c>
      <c r="DB377" s="9">
        <v>109998.85</v>
      </c>
      <c r="DC377" s="9">
        <v>0</v>
      </c>
      <c r="DD377" s="9">
        <v>0</v>
      </c>
      <c r="DE377" s="9">
        <v>0</v>
      </c>
      <c r="DF377" s="9">
        <v>1947747.4500000002</v>
      </c>
      <c r="DG377" s="9">
        <v>1752972.7050000003</v>
      </c>
      <c r="DH377" s="9">
        <v>0</v>
      </c>
      <c r="DI377" s="9">
        <v>1752972.7050000003</v>
      </c>
      <c r="DJ377" s="9">
        <v>1071095</v>
      </c>
      <c r="DK377" s="9">
        <v>1071095</v>
      </c>
      <c r="DL377" s="9">
        <v>0</v>
      </c>
      <c r="DM377" s="9">
        <v>-13734</v>
      </c>
      <c r="DN377" s="9">
        <v>55</v>
      </c>
      <c r="DO377" s="9">
        <v>1057416</v>
      </c>
      <c r="DP377">
        <v>238</v>
      </c>
      <c r="DQ377">
        <f t="shared" si="5"/>
        <v>0</v>
      </c>
    </row>
    <row r="378" spans="1:121" ht="15">
      <c r="A378" s="9">
        <v>5866</v>
      </c>
      <c r="B378" s="9" t="s">
        <v>530</v>
      </c>
      <c r="C378" s="9">
        <v>1030</v>
      </c>
      <c r="D378" s="9">
        <v>1024</v>
      </c>
      <c r="E378" s="9">
        <v>2054</v>
      </c>
      <c r="F378" s="9">
        <v>1027</v>
      </c>
      <c r="G378" s="9">
        <v>50</v>
      </c>
      <c r="H378" s="9">
        <v>0</v>
      </c>
      <c r="I378" s="9">
        <v>1077</v>
      </c>
      <c r="J378" s="9">
        <v>12101950.43</v>
      </c>
      <c r="K378" s="9">
        <v>4486770.2</v>
      </c>
      <c r="L378" s="9">
        <v>6800644</v>
      </c>
      <c r="M378" s="9">
        <v>0</v>
      </c>
      <c r="N378" s="9">
        <v>0</v>
      </c>
      <c r="O378" s="9">
        <v>0</v>
      </c>
      <c r="P378" s="9">
        <v>0</v>
      </c>
      <c r="Q378" s="9">
        <v>136.58</v>
      </c>
      <c r="R378" s="9">
        <v>814399.65</v>
      </c>
      <c r="S378" s="9">
        <v>11464235.9</v>
      </c>
      <c r="T378" s="9">
        <v>0</v>
      </c>
      <c r="U378" s="9">
        <v>0</v>
      </c>
      <c r="V378" s="9">
        <v>1215.92</v>
      </c>
      <c r="W378" s="9">
        <v>11463019.98</v>
      </c>
      <c r="X378" s="9">
        <v>814399.65</v>
      </c>
      <c r="Y378" s="9">
        <v>0</v>
      </c>
      <c r="Z378" s="9">
        <v>10648620.33</v>
      </c>
      <c r="AA378" s="9">
        <v>1195135.89</v>
      </c>
      <c r="AB378" s="9">
        <v>0</v>
      </c>
      <c r="AC378" s="9">
        <v>1193685</v>
      </c>
      <c r="AD378" s="9">
        <v>0</v>
      </c>
      <c r="AE378" s="9">
        <v>0</v>
      </c>
      <c r="AF378" s="9">
        <v>1450.89</v>
      </c>
      <c r="AG378" s="9">
        <v>1213584</v>
      </c>
      <c r="AH378" s="9">
        <v>0</v>
      </c>
      <c r="AI378" s="9">
        <v>0</v>
      </c>
      <c r="AJ378" s="9">
        <v>0</v>
      </c>
      <c r="AK378" s="9">
        <v>1212133.11</v>
      </c>
      <c r="AL378" s="9">
        <v>11860753.44</v>
      </c>
      <c r="AM378" s="9">
        <v>0</v>
      </c>
      <c r="AN378" s="9">
        <v>0</v>
      </c>
      <c r="AO378" s="9">
        <v>11860753.44</v>
      </c>
      <c r="AP378" s="9">
        <v>11860753.44</v>
      </c>
      <c r="AQ378" s="9">
        <v>1000</v>
      </c>
      <c r="AR378" s="9">
        <v>1077000</v>
      </c>
      <c r="AS378" s="9">
        <v>1077000</v>
      </c>
      <c r="AT378" s="9">
        <v>9498</v>
      </c>
      <c r="AU378" s="9">
        <v>10229346</v>
      </c>
      <c r="AV378" s="9">
        <v>9152346</v>
      </c>
      <c r="AW378" s="9">
        <v>1631407.4399999995</v>
      </c>
      <c r="AX378" s="9">
        <v>511098</v>
      </c>
      <c r="AY378" s="9">
        <v>550452125</v>
      </c>
      <c r="AZ378" s="9">
        <v>1930000</v>
      </c>
      <c r="BA378" s="9">
        <v>2078610000</v>
      </c>
      <c r="BB378" s="9">
        <v>0.00051813</v>
      </c>
      <c r="BC378" s="9">
        <v>1528157875</v>
      </c>
      <c r="BD378" s="9">
        <v>791784.44</v>
      </c>
      <c r="BE378" s="9">
        <v>968209</v>
      </c>
      <c r="BF378" s="9">
        <v>1042761093</v>
      </c>
      <c r="BG378" s="9">
        <v>0.00877703</v>
      </c>
      <c r="BH378" s="9">
        <v>492308968</v>
      </c>
      <c r="BI378" s="9">
        <v>4321010.58</v>
      </c>
      <c r="BJ378" s="9">
        <v>564023</v>
      </c>
      <c r="BK378" s="9">
        <v>607452771</v>
      </c>
      <c r="BL378" s="9">
        <v>0.00268565</v>
      </c>
      <c r="BM378" s="9">
        <v>57000646</v>
      </c>
      <c r="BN378" s="9">
        <v>153083.78</v>
      </c>
      <c r="BO378" s="9">
        <v>5265879</v>
      </c>
      <c r="BP378" s="9">
        <v>0</v>
      </c>
      <c r="BQ378" s="9">
        <v>0</v>
      </c>
      <c r="BR378" s="9">
        <v>-67520</v>
      </c>
      <c r="BS378" s="9">
        <v>-26</v>
      </c>
      <c r="BT378" s="9">
        <v>0</v>
      </c>
      <c r="BU378" s="9">
        <v>5198333</v>
      </c>
      <c r="BV378" s="9">
        <v>935491</v>
      </c>
      <c r="BW378" s="9">
        <v>0</v>
      </c>
      <c r="BX378" s="9">
        <v>-11995</v>
      </c>
      <c r="BY378" s="9">
        <v>0</v>
      </c>
      <c r="BZ378" s="9">
        <v>923496</v>
      </c>
      <c r="CA378" s="9">
        <v>1</v>
      </c>
      <c r="CB378" s="9">
        <v>6121830</v>
      </c>
      <c r="CC378" s="9">
        <v>0</v>
      </c>
      <c r="CD378" s="9">
        <v>6121830</v>
      </c>
      <c r="CE378" s="9">
        <v>1077</v>
      </c>
      <c r="CF378" s="9">
        <v>0</v>
      </c>
      <c r="CG378" s="9">
        <v>1077</v>
      </c>
      <c r="CH378" s="9">
        <v>10648620.33</v>
      </c>
      <c r="CI378" s="9">
        <v>1212133.11</v>
      </c>
      <c r="CJ378" s="9">
        <v>0</v>
      </c>
      <c r="CK378" s="9">
        <v>11860753.44</v>
      </c>
      <c r="CL378" s="9">
        <v>11012.77</v>
      </c>
      <c r="CM378" s="9"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4889.4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9">
        <v>6890411.17</v>
      </c>
      <c r="DB378" s="9">
        <v>0</v>
      </c>
      <c r="DC378" s="9">
        <v>0</v>
      </c>
      <c r="DD378" s="9">
        <v>0</v>
      </c>
      <c r="DE378" s="9">
        <v>0</v>
      </c>
      <c r="DF378" s="9">
        <v>6890411.17</v>
      </c>
      <c r="DG378" s="9">
        <v>6201370.053</v>
      </c>
      <c r="DH378" s="9">
        <v>0</v>
      </c>
      <c r="DI378" s="9">
        <v>6201370.053</v>
      </c>
      <c r="DJ378" s="9">
        <v>935491</v>
      </c>
      <c r="DK378" s="9">
        <v>935491</v>
      </c>
      <c r="DL378" s="9">
        <v>0</v>
      </c>
      <c r="DM378" s="9">
        <v>-11995</v>
      </c>
      <c r="DN378" s="9">
        <v>0</v>
      </c>
      <c r="DO378" s="9">
        <v>923496</v>
      </c>
      <c r="DP378">
        <v>5866</v>
      </c>
      <c r="DQ378">
        <f t="shared" si="5"/>
        <v>0</v>
      </c>
    </row>
    <row r="379" spans="1:121" ht="15">
      <c r="A379" s="9">
        <v>5901</v>
      </c>
      <c r="B379" s="9" t="s">
        <v>531</v>
      </c>
      <c r="C379" s="9">
        <v>4702</v>
      </c>
      <c r="D379" s="9">
        <v>4693</v>
      </c>
      <c r="E379" s="9">
        <v>9395</v>
      </c>
      <c r="F379" s="9">
        <v>4698</v>
      </c>
      <c r="G379" s="9">
        <v>16</v>
      </c>
      <c r="H379" s="9">
        <v>0</v>
      </c>
      <c r="I379" s="9">
        <v>4714</v>
      </c>
      <c r="J379" s="9">
        <v>55884845.47</v>
      </c>
      <c r="K379" s="9">
        <v>29012736.35</v>
      </c>
      <c r="L379" s="9">
        <v>21606605</v>
      </c>
      <c r="M379" s="9">
        <v>0</v>
      </c>
      <c r="N379" s="9">
        <v>0</v>
      </c>
      <c r="O379" s="9">
        <v>0</v>
      </c>
      <c r="P379" s="9">
        <v>0</v>
      </c>
      <c r="Q379" s="9">
        <v>19013.31</v>
      </c>
      <c r="R379" s="9">
        <v>5246490.81</v>
      </c>
      <c r="S379" s="9">
        <v>55573191.61</v>
      </c>
      <c r="T379" s="9">
        <v>0</v>
      </c>
      <c r="U379" s="9">
        <v>0</v>
      </c>
      <c r="V379" s="9">
        <v>39985.85</v>
      </c>
      <c r="W379" s="9">
        <v>55533205.76</v>
      </c>
      <c r="X379" s="9">
        <v>5246490.81</v>
      </c>
      <c r="Y379" s="9">
        <v>0</v>
      </c>
      <c r="Z379" s="9">
        <v>50286714.95</v>
      </c>
      <c r="AA379" s="9">
        <v>3831946.86</v>
      </c>
      <c r="AB379" s="9">
        <v>0</v>
      </c>
      <c r="AC379" s="9">
        <v>3829078</v>
      </c>
      <c r="AD379" s="9">
        <v>0</v>
      </c>
      <c r="AE379" s="9">
        <v>0</v>
      </c>
      <c r="AF379" s="9">
        <v>2868.86</v>
      </c>
      <c r="AG379" s="9">
        <v>4957665.02</v>
      </c>
      <c r="AH379" s="9">
        <v>28972.89</v>
      </c>
      <c r="AI379" s="9">
        <v>0</v>
      </c>
      <c r="AJ379" s="9">
        <v>0</v>
      </c>
      <c r="AK379" s="9">
        <v>4983769.05</v>
      </c>
      <c r="AL379" s="9">
        <v>55270484</v>
      </c>
      <c r="AM379" s="9">
        <v>0</v>
      </c>
      <c r="AN379" s="9">
        <v>0</v>
      </c>
      <c r="AO379" s="9">
        <v>55270484</v>
      </c>
      <c r="AP379" s="9">
        <v>55270484</v>
      </c>
      <c r="AQ379" s="9">
        <v>1000</v>
      </c>
      <c r="AR379" s="9">
        <v>4714000</v>
      </c>
      <c r="AS379" s="9">
        <v>4714000</v>
      </c>
      <c r="AT379" s="9">
        <v>9498</v>
      </c>
      <c r="AU379" s="9">
        <v>44773572</v>
      </c>
      <c r="AV379" s="9">
        <v>40059572</v>
      </c>
      <c r="AW379" s="9">
        <v>10496912</v>
      </c>
      <c r="AX379" s="9">
        <v>587070</v>
      </c>
      <c r="AY379" s="9">
        <v>2767449270</v>
      </c>
      <c r="AZ379" s="9">
        <v>1930000</v>
      </c>
      <c r="BA379" s="9">
        <v>9098020000</v>
      </c>
      <c r="BB379" s="9">
        <v>0.00051813</v>
      </c>
      <c r="BC379" s="9">
        <v>6330570730</v>
      </c>
      <c r="BD379" s="9">
        <v>3280058.61</v>
      </c>
      <c r="BE379" s="9">
        <v>968209</v>
      </c>
      <c r="BF379" s="9">
        <v>4564137226</v>
      </c>
      <c r="BG379" s="9">
        <v>0.00877703</v>
      </c>
      <c r="BH379" s="9">
        <v>1796687956</v>
      </c>
      <c r="BI379" s="9">
        <v>15769584.09</v>
      </c>
      <c r="BJ379" s="9">
        <v>564023</v>
      </c>
      <c r="BK379" s="9">
        <v>2658804422</v>
      </c>
      <c r="BL379" s="9">
        <v>0.00394798</v>
      </c>
      <c r="BM379" s="9">
        <v>-108644848</v>
      </c>
      <c r="BN379" s="9">
        <v>-428927.69</v>
      </c>
      <c r="BO379" s="9">
        <v>18620715</v>
      </c>
      <c r="BP379" s="9">
        <v>0</v>
      </c>
      <c r="BQ379" s="9">
        <v>0</v>
      </c>
      <c r="BR379" s="9">
        <v>-238758</v>
      </c>
      <c r="BS379" s="9">
        <v>-136</v>
      </c>
      <c r="BT379" s="9">
        <v>0</v>
      </c>
      <c r="BU379" s="9">
        <v>18381821</v>
      </c>
      <c r="BV379" s="9">
        <v>1081648</v>
      </c>
      <c r="BW379" s="9">
        <v>0</v>
      </c>
      <c r="BX379" s="9">
        <v>-13869</v>
      </c>
      <c r="BY379" s="9">
        <v>0</v>
      </c>
      <c r="BZ379" s="9">
        <v>1067779</v>
      </c>
      <c r="CA379" s="9">
        <v>1</v>
      </c>
      <c r="CB379" s="9">
        <v>19449601</v>
      </c>
      <c r="CC379" s="9">
        <v>0</v>
      </c>
      <c r="CD379" s="9">
        <v>19449601</v>
      </c>
      <c r="CE379" s="9">
        <v>4714</v>
      </c>
      <c r="CF379" s="9">
        <v>0</v>
      </c>
      <c r="CG379" s="9">
        <v>4714</v>
      </c>
      <c r="CH379" s="9">
        <v>50286714.95</v>
      </c>
      <c r="CI379" s="9">
        <v>4983769.05</v>
      </c>
      <c r="CJ379" s="9">
        <v>0</v>
      </c>
      <c r="CK379" s="9">
        <v>55270484</v>
      </c>
      <c r="CL379" s="9">
        <v>11724.75</v>
      </c>
      <c r="CM379" s="9"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3950.09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9">
        <v>21891514.38</v>
      </c>
      <c r="DB379" s="9">
        <v>0</v>
      </c>
      <c r="DC379" s="9">
        <v>0</v>
      </c>
      <c r="DD379" s="9">
        <v>0</v>
      </c>
      <c r="DE379" s="9">
        <v>0</v>
      </c>
      <c r="DF379" s="9">
        <v>21891514.38</v>
      </c>
      <c r="DG379" s="9">
        <v>19702362.941999998</v>
      </c>
      <c r="DH379" s="9">
        <v>0</v>
      </c>
      <c r="DI379" s="9">
        <v>19702362.941999998</v>
      </c>
      <c r="DJ379" s="9">
        <v>1081648</v>
      </c>
      <c r="DK379" s="9">
        <v>1081648</v>
      </c>
      <c r="DL379" s="9">
        <v>0</v>
      </c>
      <c r="DM379" s="9">
        <v>-13869</v>
      </c>
      <c r="DN379" s="9">
        <v>0</v>
      </c>
      <c r="DO379" s="9">
        <v>1067779</v>
      </c>
      <c r="DP379">
        <v>5901</v>
      </c>
      <c r="DQ379">
        <f t="shared" si="5"/>
        <v>0</v>
      </c>
    </row>
    <row r="380" spans="1:121" ht="15">
      <c r="A380" s="9">
        <v>5985</v>
      </c>
      <c r="B380" s="9" t="s">
        <v>532</v>
      </c>
      <c r="C380" s="9">
        <v>1124</v>
      </c>
      <c r="D380" s="9">
        <v>1128</v>
      </c>
      <c r="E380" s="9">
        <v>2252</v>
      </c>
      <c r="F380" s="9">
        <v>1126</v>
      </c>
      <c r="G380" s="9">
        <v>26</v>
      </c>
      <c r="H380" s="9">
        <v>1</v>
      </c>
      <c r="I380" s="9">
        <v>1153</v>
      </c>
      <c r="J380" s="9">
        <v>12935612.91</v>
      </c>
      <c r="K380" s="9">
        <v>3994638.28</v>
      </c>
      <c r="L380" s="9">
        <v>7257063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1683911.63</v>
      </c>
      <c r="S380" s="9">
        <v>12441692.02</v>
      </c>
      <c r="T380" s="9">
        <v>178425.67</v>
      </c>
      <c r="U380" s="9">
        <v>0</v>
      </c>
      <c r="V380" s="9">
        <v>0</v>
      </c>
      <c r="W380" s="9">
        <v>12263266.35</v>
      </c>
      <c r="X380" s="9">
        <v>1683911.63</v>
      </c>
      <c r="Y380" s="9">
        <v>0</v>
      </c>
      <c r="Z380" s="9">
        <v>10579354.72</v>
      </c>
      <c r="AA380" s="9">
        <v>1717906.35</v>
      </c>
      <c r="AB380" s="9">
        <v>178425.67</v>
      </c>
      <c r="AC380" s="9">
        <v>1538876</v>
      </c>
      <c r="AD380" s="9">
        <v>0</v>
      </c>
      <c r="AE380" s="9">
        <v>0</v>
      </c>
      <c r="AF380" s="9">
        <v>604.68</v>
      </c>
      <c r="AG380" s="9">
        <v>1622839.8</v>
      </c>
      <c r="AH380" s="9">
        <v>0</v>
      </c>
      <c r="AI380" s="9">
        <v>0</v>
      </c>
      <c r="AJ380" s="9">
        <v>0</v>
      </c>
      <c r="AK380" s="9">
        <v>1622235.12</v>
      </c>
      <c r="AL380" s="9">
        <v>12201589.84</v>
      </c>
      <c r="AM380" s="9">
        <v>0</v>
      </c>
      <c r="AN380" s="9">
        <v>0</v>
      </c>
      <c r="AO380" s="9">
        <v>12201589.84</v>
      </c>
      <c r="AP380" s="9">
        <v>12201589.84</v>
      </c>
      <c r="AQ380" s="9">
        <v>1000</v>
      </c>
      <c r="AR380" s="9">
        <v>1153000</v>
      </c>
      <c r="AS380" s="9">
        <v>1153000</v>
      </c>
      <c r="AT380" s="9">
        <v>9498</v>
      </c>
      <c r="AU380" s="9">
        <v>10951194</v>
      </c>
      <c r="AV380" s="9">
        <v>9798194</v>
      </c>
      <c r="AW380" s="9">
        <v>1250395.8399999999</v>
      </c>
      <c r="AX380" s="9">
        <v>463497</v>
      </c>
      <c r="AY380" s="9">
        <v>534411933</v>
      </c>
      <c r="AZ380" s="9">
        <v>1930000</v>
      </c>
      <c r="BA380" s="9">
        <v>2225290000</v>
      </c>
      <c r="BB380" s="9">
        <v>0.00051813</v>
      </c>
      <c r="BC380" s="9">
        <v>1690878067</v>
      </c>
      <c r="BD380" s="9">
        <v>876094.65</v>
      </c>
      <c r="BE380" s="9">
        <v>968209</v>
      </c>
      <c r="BF380" s="9">
        <v>1116344977</v>
      </c>
      <c r="BG380" s="9">
        <v>0.00877703</v>
      </c>
      <c r="BH380" s="9">
        <v>581933044</v>
      </c>
      <c r="BI380" s="9">
        <v>5107643.79</v>
      </c>
      <c r="BJ380" s="9">
        <v>564023</v>
      </c>
      <c r="BK380" s="9">
        <v>650318519</v>
      </c>
      <c r="BL380" s="9">
        <v>0.00192274</v>
      </c>
      <c r="BM380" s="9">
        <v>115906586</v>
      </c>
      <c r="BN380" s="9">
        <v>222858.23</v>
      </c>
      <c r="BO380" s="9">
        <v>6206597</v>
      </c>
      <c r="BP380" s="9">
        <v>0</v>
      </c>
      <c r="BQ380" s="9">
        <v>0</v>
      </c>
      <c r="BR380" s="9">
        <v>-79582</v>
      </c>
      <c r="BS380" s="9">
        <v>-27</v>
      </c>
      <c r="BT380" s="9">
        <v>0</v>
      </c>
      <c r="BU380" s="9">
        <v>6126988</v>
      </c>
      <c r="BV380" s="9">
        <v>411218</v>
      </c>
      <c r="BW380" s="9">
        <v>0</v>
      </c>
      <c r="BX380" s="9">
        <v>-5273</v>
      </c>
      <c r="BY380" s="9">
        <v>0</v>
      </c>
      <c r="BZ380" s="9">
        <v>405945</v>
      </c>
      <c r="CA380" s="9">
        <v>1</v>
      </c>
      <c r="CB380" s="9">
        <v>6532934</v>
      </c>
      <c r="CC380" s="9">
        <v>0</v>
      </c>
      <c r="CD380" s="9">
        <v>6532934</v>
      </c>
      <c r="CE380" s="9">
        <v>1153</v>
      </c>
      <c r="CF380" s="9">
        <v>0</v>
      </c>
      <c r="CG380" s="9">
        <v>1153</v>
      </c>
      <c r="CH380" s="9">
        <v>10579354.72</v>
      </c>
      <c r="CI380" s="9">
        <v>1622235.12</v>
      </c>
      <c r="CJ380" s="9">
        <v>0</v>
      </c>
      <c r="CK380" s="9">
        <v>12201589.84</v>
      </c>
      <c r="CL380" s="9">
        <v>10582.47</v>
      </c>
      <c r="CM380" s="9"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5383</v>
      </c>
      <c r="CT380" s="9">
        <v>0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9">
        <v>0</v>
      </c>
      <c r="DA380" s="9">
        <v>7372426.9</v>
      </c>
      <c r="DB380" s="9">
        <v>0</v>
      </c>
      <c r="DC380" s="9">
        <v>0</v>
      </c>
      <c r="DD380" s="9">
        <v>0</v>
      </c>
      <c r="DE380" s="9">
        <v>19300</v>
      </c>
      <c r="DF380" s="9">
        <v>7353126.9</v>
      </c>
      <c r="DG380" s="9">
        <v>6617814.210000001</v>
      </c>
      <c r="DH380" s="9">
        <v>0</v>
      </c>
      <c r="DI380" s="9">
        <v>6617814.210000001</v>
      </c>
      <c r="DJ380" s="9">
        <v>411218</v>
      </c>
      <c r="DK380" s="9">
        <v>411218</v>
      </c>
      <c r="DL380" s="9">
        <v>0</v>
      </c>
      <c r="DM380" s="9">
        <v>-5273</v>
      </c>
      <c r="DN380" s="9">
        <v>0</v>
      </c>
      <c r="DO380" s="9">
        <v>405945</v>
      </c>
      <c r="DP380">
        <v>5985</v>
      </c>
      <c r="DQ380">
        <f t="shared" si="5"/>
        <v>0</v>
      </c>
    </row>
    <row r="381" spans="1:121" ht="15">
      <c r="A381" s="9">
        <v>5992</v>
      </c>
      <c r="B381" s="9" t="s">
        <v>533</v>
      </c>
      <c r="C381" s="9">
        <v>488</v>
      </c>
      <c r="D381" s="9">
        <v>482</v>
      </c>
      <c r="E381" s="9">
        <v>970</v>
      </c>
      <c r="F381" s="9">
        <v>485</v>
      </c>
      <c r="G381" s="9">
        <v>3</v>
      </c>
      <c r="H381" s="9">
        <v>0</v>
      </c>
      <c r="I381" s="9">
        <v>488</v>
      </c>
      <c r="J381" s="9">
        <v>6480986.23</v>
      </c>
      <c r="K381" s="9">
        <v>5050253.08</v>
      </c>
      <c r="L381" s="9">
        <v>346187</v>
      </c>
      <c r="M381" s="9">
        <v>56405</v>
      </c>
      <c r="N381" s="9">
        <v>0</v>
      </c>
      <c r="O381" s="9">
        <v>0</v>
      </c>
      <c r="P381" s="9">
        <v>0</v>
      </c>
      <c r="Q381" s="9">
        <v>0</v>
      </c>
      <c r="R381" s="9">
        <v>1028141.15</v>
      </c>
      <c r="S381" s="9">
        <v>6537153.75</v>
      </c>
      <c r="T381" s="9">
        <v>0</v>
      </c>
      <c r="U381" s="9">
        <v>0</v>
      </c>
      <c r="V381" s="9">
        <v>0</v>
      </c>
      <c r="W381" s="9">
        <v>6537153.75</v>
      </c>
      <c r="X381" s="9">
        <v>1028141.15</v>
      </c>
      <c r="Y381" s="9">
        <v>0</v>
      </c>
      <c r="Z381" s="9">
        <v>5509012.6</v>
      </c>
      <c r="AA381" s="9">
        <v>245754.94</v>
      </c>
      <c r="AB381" s="9">
        <v>0</v>
      </c>
      <c r="AC381" s="9">
        <v>245521</v>
      </c>
      <c r="AD381" s="9">
        <v>0</v>
      </c>
      <c r="AE381" s="9">
        <v>0</v>
      </c>
      <c r="AF381" s="9">
        <v>233.94</v>
      </c>
      <c r="AG381" s="9">
        <v>249360</v>
      </c>
      <c r="AH381" s="9">
        <v>0</v>
      </c>
      <c r="AI381" s="9">
        <v>0</v>
      </c>
      <c r="AJ381" s="9">
        <v>0</v>
      </c>
      <c r="AK381" s="9">
        <v>249126.06</v>
      </c>
      <c r="AL381" s="9">
        <v>5758138.659999999</v>
      </c>
      <c r="AM381" s="9">
        <v>0</v>
      </c>
      <c r="AN381" s="9">
        <v>56405</v>
      </c>
      <c r="AO381" s="9">
        <v>5701733.659999999</v>
      </c>
      <c r="AP381" s="9">
        <v>5701733.659999999</v>
      </c>
      <c r="AQ381" s="9">
        <v>1000</v>
      </c>
      <c r="AR381" s="9">
        <v>488000</v>
      </c>
      <c r="AS381" s="9">
        <v>488000</v>
      </c>
      <c r="AT381" s="9">
        <v>9498</v>
      </c>
      <c r="AU381" s="9">
        <v>4635024</v>
      </c>
      <c r="AV381" s="9">
        <v>4147024</v>
      </c>
      <c r="AW381" s="9">
        <v>1066709.6599999992</v>
      </c>
      <c r="AX381" s="9">
        <v>1719407</v>
      </c>
      <c r="AY381" s="9">
        <v>839070602</v>
      </c>
      <c r="AZ381" s="9">
        <v>1930000</v>
      </c>
      <c r="BA381" s="9">
        <v>941840000</v>
      </c>
      <c r="BB381" s="9">
        <v>0.00051813</v>
      </c>
      <c r="BC381" s="9">
        <v>102769398</v>
      </c>
      <c r="BD381" s="9">
        <v>53247.91</v>
      </c>
      <c r="BE381" s="9">
        <v>968209</v>
      </c>
      <c r="BF381" s="9">
        <v>472485992</v>
      </c>
      <c r="BG381" s="9">
        <v>0.00877703</v>
      </c>
      <c r="BH381" s="9">
        <v>-366584610</v>
      </c>
      <c r="BI381" s="9">
        <v>-3217524.12</v>
      </c>
      <c r="BJ381" s="9">
        <v>564023</v>
      </c>
      <c r="BK381" s="9">
        <v>275243224</v>
      </c>
      <c r="BL381" s="9">
        <v>0.00387552</v>
      </c>
      <c r="BM381" s="9">
        <v>-563827378</v>
      </c>
      <c r="BN381" s="9">
        <v>-2185124.28</v>
      </c>
      <c r="BO381" s="9">
        <v>53248</v>
      </c>
      <c r="BP381" s="9">
        <v>0</v>
      </c>
      <c r="BQ381" s="9">
        <v>0</v>
      </c>
      <c r="BR381" s="9">
        <v>-683</v>
      </c>
      <c r="BS381" s="9">
        <v>0</v>
      </c>
      <c r="BT381" s="9">
        <v>0</v>
      </c>
      <c r="BU381" s="9">
        <v>52565</v>
      </c>
      <c r="BV381" s="9">
        <v>262439</v>
      </c>
      <c r="BW381" s="9">
        <v>0</v>
      </c>
      <c r="BX381" s="9">
        <v>-3365</v>
      </c>
      <c r="BY381" s="9">
        <v>0</v>
      </c>
      <c r="BZ381" s="9">
        <v>259074</v>
      </c>
      <c r="CA381" s="9">
        <v>0</v>
      </c>
      <c r="CB381" s="9">
        <v>311639</v>
      </c>
      <c r="CC381" s="9">
        <v>0</v>
      </c>
      <c r="CD381" s="9">
        <v>311639</v>
      </c>
      <c r="CE381" s="9">
        <v>488</v>
      </c>
      <c r="CF381" s="9">
        <v>0</v>
      </c>
      <c r="CG381" s="9">
        <v>488</v>
      </c>
      <c r="CH381" s="9">
        <v>5509012.6</v>
      </c>
      <c r="CI381" s="9">
        <v>249126.06</v>
      </c>
      <c r="CJ381" s="9">
        <v>0</v>
      </c>
      <c r="CK381" s="9">
        <v>5758138.659999999</v>
      </c>
      <c r="CL381" s="9">
        <v>11799.46</v>
      </c>
      <c r="CM381" s="9"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109.11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9">
        <v>75334.84</v>
      </c>
      <c r="DB381" s="9">
        <v>275428.29</v>
      </c>
      <c r="DC381" s="9">
        <v>0</v>
      </c>
      <c r="DD381" s="9">
        <v>0</v>
      </c>
      <c r="DE381" s="9">
        <v>0</v>
      </c>
      <c r="DF381" s="9">
        <v>350763.13</v>
      </c>
      <c r="DG381" s="9">
        <v>315686.81700000004</v>
      </c>
      <c r="DH381" s="9">
        <v>0</v>
      </c>
      <c r="DI381" s="9">
        <v>315686.81700000004</v>
      </c>
      <c r="DJ381" s="9">
        <v>262439</v>
      </c>
      <c r="DK381" s="9">
        <v>262439</v>
      </c>
      <c r="DL381" s="9">
        <v>0</v>
      </c>
      <c r="DM381" s="9">
        <v>-3365</v>
      </c>
      <c r="DN381" s="9">
        <v>0</v>
      </c>
      <c r="DO381" s="9">
        <v>259074</v>
      </c>
      <c r="DP381">
        <v>5992</v>
      </c>
      <c r="DQ381">
        <f t="shared" si="5"/>
        <v>0</v>
      </c>
    </row>
    <row r="382" spans="1:121" ht="15">
      <c r="A382" s="9">
        <v>6022</v>
      </c>
      <c r="B382" s="9" t="s">
        <v>534</v>
      </c>
      <c r="C382" s="9">
        <v>534</v>
      </c>
      <c r="D382" s="9">
        <v>529</v>
      </c>
      <c r="E382" s="9">
        <v>1063</v>
      </c>
      <c r="F382" s="9">
        <v>532</v>
      </c>
      <c r="G382" s="9">
        <v>8</v>
      </c>
      <c r="H382" s="9">
        <v>0</v>
      </c>
      <c r="I382" s="9">
        <v>540</v>
      </c>
      <c r="J382" s="9">
        <v>5780350.1</v>
      </c>
      <c r="K382" s="9">
        <v>1898033.63</v>
      </c>
      <c r="L382" s="9">
        <v>3223283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659033.47</v>
      </c>
      <c r="S382" s="9">
        <v>5697151.85</v>
      </c>
      <c r="T382" s="9">
        <v>0</v>
      </c>
      <c r="U382" s="9">
        <v>0</v>
      </c>
      <c r="V382" s="9">
        <v>3422.12</v>
      </c>
      <c r="W382" s="9">
        <v>5693729.73</v>
      </c>
      <c r="X382" s="9">
        <v>659033.47</v>
      </c>
      <c r="Y382" s="9">
        <v>0</v>
      </c>
      <c r="Z382" s="9">
        <v>5034696.26</v>
      </c>
      <c r="AA382" s="9">
        <v>375795.22</v>
      </c>
      <c r="AB382" s="9">
        <v>0</v>
      </c>
      <c r="AC382" s="9">
        <v>104189.91</v>
      </c>
      <c r="AD382" s="9">
        <v>0</v>
      </c>
      <c r="AE382" s="9">
        <v>271600</v>
      </c>
      <c r="AF382" s="9">
        <v>5.31</v>
      </c>
      <c r="AG382" s="9">
        <v>496387.81</v>
      </c>
      <c r="AH382" s="9">
        <v>0</v>
      </c>
      <c r="AI382" s="9">
        <v>271600</v>
      </c>
      <c r="AJ382" s="9">
        <v>0</v>
      </c>
      <c r="AK382" s="9">
        <v>224782.5</v>
      </c>
      <c r="AL382" s="9">
        <v>5259478.76</v>
      </c>
      <c r="AM382" s="9">
        <v>0</v>
      </c>
      <c r="AN382" s="9">
        <v>0</v>
      </c>
      <c r="AO382" s="9">
        <v>5259478.76</v>
      </c>
      <c r="AP382" s="9">
        <v>5259478.76</v>
      </c>
      <c r="AQ382" s="9">
        <v>1000</v>
      </c>
      <c r="AR382" s="9">
        <v>540000</v>
      </c>
      <c r="AS382" s="9">
        <v>540000</v>
      </c>
      <c r="AT382" s="9">
        <v>9498</v>
      </c>
      <c r="AU382" s="9">
        <v>5128920</v>
      </c>
      <c r="AV382" s="9">
        <v>4588920</v>
      </c>
      <c r="AW382" s="9">
        <v>130558.75999999978</v>
      </c>
      <c r="AX382" s="9">
        <v>699936</v>
      </c>
      <c r="AY382" s="9">
        <v>377965245</v>
      </c>
      <c r="AZ382" s="9">
        <v>2895000</v>
      </c>
      <c r="BA382" s="9">
        <v>1563300000</v>
      </c>
      <c r="BB382" s="9">
        <v>0.00034542</v>
      </c>
      <c r="BC382" s="9">
        <v>1185334755</v>
      </c>
      <c r="BD382" s="9">
        <v>409438.33</v>
      </c>
      <c r="BE382" s="9">
        <v>1452313</v>
      </c>
      <c r="BF382" s="9">
        <v>784249020</v>
      </c>
      <c r="BG382" s="9">
        <v>0.00585136</v>
      </c>
      <c r="BH382" s="9">
        <v>406283775</v>
      </c>
      <c r="BI382" s="9">
        <v>2377312.63</v>
      </c>
      <c r="BJ382" s="9">
        <v>846034</v>
      </c>
      <c r="BK382" s="9">
        <v>456858360</v>
      </c>
      <c r="BL382" s="9">
        <v>0.00028578</v>
      </c>
      <c r="BM382" s="9">
        <v>78893115</v>
      </c>
      <c r="BN382" s="9">
        <v>22546.07</v>
      </c>
      <c r="BO382" s="9">
        <v>2809297</v>
      </c>
      <c r="BP382" s="9">
        <v>0</v>
      </c>
      <c r="BQ382" s="9">
        <v>0</v>
      </c>
      <c r="BR382" s="9">
        <v>-36021</v>
      </c>
      <c r="BS382" s="9">
        <v>-11</v>
      </c>
      <c r="BT382" s="9">
        <v>0</v>
      </c>
      <c r="BU382" s="9">
        <v>2773265</v>
      </c>
      <c r="BV382" s="9">
        <v>138033</v>
      </c>
      <c r="BW382" s="9">
        <v>0</v>
      </c>
      <c r="BX382" s="9">
        <v>-1770</v>
      </c>
      <c r="BY382" s="9">
        <v>0</v>
      </c>
      <c r="BZ382" s="9">
        <v>136263</v>
      </c>
      <c r="CA382" s="9">
        <v>0</v>
      </c>
      <c r="CB382" s="9">
        <v>2909528</v>
      </c>
      <c r="CC382" s="9">
        <v>0</v>
      </c>
      <c r="CD382" s="9">
        <v>2909528</v>
      </c>
      <c r="CE382" s="9">
        <v>540</v>
      </c>
      <c r="CF382" s="9">
        <v>0</v>
      </c>
      <c r="CG382" s="9">
        <v>540</v>
      </c>
      <c r="CH382" s="9">
        <v>5034696.26</v>
      </c>
      <c r="CI382" s="9">
        <v>224782.5</v>
      </c>
      <c r="CJ382" s="9">
        <v>0</v>
      </c>
      <c r="CK382" s="9">
        <v>5259478.76</v>
      </c>
      <c r="CL382" s="9">
        <v>9739.78</v>
      </c>
      <c r="CM382" s="9">
        <v>0</v>
      </c>
      <c r="CN382" s="9">
        <v>0</v>
      </c>
      <c r="CO382" s="9">
        <v>0</v>
      </c>
      <c r="CP382" s="9">
        <v>0</v>
      </c>
      <c r="CQ382" s="9">
        <v>0</v>
      </c>
      <c r="CR382" s="9">
        <v>0</v>
      </c>
      <c r="CS382" s="9">
        <v>5202.4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  <c r="DA382" s="9">
        <v>3274810.65</v>
      </c>
      <c r="DB382" s="9">
        <v>0</v>
      </c>
      <c r="DC382" s="9">
        <v>0</v>
      </c>
      <c r="DD382" s="9">
        <v>0</v>
      </c>
      <c r="DE382" s="9">
        <v>0</v>
      </c>
      <c r="DF382" s="9">
        <v>3274810.65</v>
      </c>
      <c r="DG382" s="9">
        <v>2947329.585</v>
      </c>
      <c r="DH382" s="9">
        <v>0</v>
      </c>
      <c r="DI382" s="9">
        <v>2947329.585</v>
      </c>
      <c r="DJ382" s="9">
        <v>138033</v>
      </c>
      <c r="DK382" s="9">
        <v>138033</v>
      </c>
      <c r="DL382" s="9">
        <v>0</v>
      </c>
      <c r="DM382" s="9">
        <v>-1770</v>
      </c>
      <c r="DN382" s="9">
        <v>0</v>
      </c>
      <c r="DO382" s="9">
        <v>136263</v>
      </c>
      <c r="DP382">
        <v>6022</v>
      </c>
      <c r="DQ382">
        <f t="shared" si="5"/>
        <v>0</v>
      </c>
    </row>
    <row r="383" spans="1:121" ht="15">
      <c r="A383" s="9">
        <v>6027</v>
      </c>
      <c r="B383" s="9" t="s">
        <v>535</v>
      </c>
      <c r="C383" s="9">
        <v>523</v>
      </c>
      <c r="D383" s="9">
        <v>521</v>
      </c>
      <c r="E383" s="9">
        <v>1044</v>
      </c>
      <c r="F383" s="9">
        <v>522</v>
      </c>
      <c r="G383" s="9">
        <v>3</v>
      </c>
      <c r="H383" s="9">
        <v>0</v>
      </c>
      <c r="I383" s="9">
        <v>525</v>
      </c>
      <c r="J383" s="9">
        <v>6592029.04</v>
      </c>
      <c r="K383" s="9">
        <v>3151529</v>
      </c>
      <c r="L383" s="9">
        <v>2624685</v>
      </c>
      <c r="M383" s="9">
        <v>0</v>
      </c>
      <c r="N383" s="9">
        <v>0</v>
      </c>
      <c r="O383" s="9">
        <v>0</v>
      </c>
      <c r="P383" s="9">
        <v>0</v>
      </c>
      <c r="Q383" s="9">
        <v>382.19</v>
      </c>
      <c r="R383" s="9">
        <v>815432.85</v>
      </c>
      <c r="S383" s="9">
        <v>6553291.73</v>
      </c>
      <c r="T383" s="9">
        <v>0</v>
      </c>
      <c r="U383" s="9">
        <v>0</v>
      </c>
      <c r="V383" s="9">
        <v>6110.39</v>
      </c>
      <c r="W383" s="9">
        <v>6547181.34</v>
      </c>
      <c r="X383" s="9">
        <v>815432.85</v>
      </c>
      <c r="Y383" s="9">
        <v>0</v>
      </c>
      <c r="Z383" s="9">
        <v>5731748.49</v>
      </c>
      <c r="AA383" s="9">
        <v>584352.14</v>
      </c>
      <c r="AB383" s="9">
        <v>0</v>
      </c>
      <c r="AC383" s="9">
        <v>535902</v>
      </c>
      <c r="AD383" s="9">
        <v>0</v>
      </c>
      <c r="AE383" s="9">
        <v>0</v>
      </c>
      <c r="AF383" s="9">
        <v>48450.14</v>
      </c>
      <c r="AG383" s="9">
        <v>621039.89</v>
      </c>
      <c r="AH383" s="9">
        <v>0</v>
      </c>
      <c r="AI383" s="9">
        <v>0</v>
      </c>
      <c r="AJ383" s="9">
        <v>0</v>
      </c>
      <c r="AK383" s="9">
        <v>572589.75</v>
      </c>
      <c r="AL383" s="9">
        <v>6304338.24</v>
      </c>
      <c r="AM383" s="9">
        <v>0</v>
      </c>
      <c r="AN383" s="9">
        <v>0</v>
      </c>
      <c r="AO383" s="9">
        <v>6304338.24</v>
      </c>
      <c r="AP383" s="9">
        <v>6304338.24</v>
      </c>
      <c r="AQ383" s="9">
        <v>1000</v>
      </c>
      <c r="AR383" s="9">
        <v>525000</v>
      </c>
      <c r="AS383" s="9">
        <v>525000</v>
      </c>
      <c r="AT383" s="9">
        <v>9498</v>
      </c>
      <c r="AU383" s="9">
        <v>4986450</v>
      </c>
      <c r="AV383" s="9">
        <v>4461450</v>
      </c>
      <c r="AW383" s="9">
        <v>1317888.2400000002</v>
      </c>
      <c r="AX383" s="9">
        <v>612756</v>
      </c>
      <c r="AY383" s="9">
        <v>321696650</v>
      </c>
      <c r="AZ383" s="9">
        <v>1930000</v>
      </c>
      <c r="BA383" s="9">
        <v>1013250000</v>
      </c>
      <c r="BB383" s="9">
        <v>0.00051813</v>
      </c>
      <c r="BC383" s="9">
        <v>691553350</v>
      </c>
      <c r="BD383" s="9">
        <v>358314.54</v>
      </c>
      <c r="BE383" s="9">
        <v>968209</v>
      </c>
      <c r="BF383" s="9">
        <v>508309725</v>
      </c>
      <c r="BG383" s="9">
        <v>0.00877703</v>
      </c>
      <c r="BH383" s="9">
        <v>186613075</v>
      </c>
      <c r="BI383" s="9">
        <v>1637908.56</v>
      </c>
      <c r="BJ383" s="9">
        <v>564023</v>
      </c>
      <c r="BK383" s="9">
        <v>296112075</v>
      </c>
      <c r="BL383" s="9">
        <v>0.00445064</v>
      </c>
      <c r="BM383" s="9">
        <v>-25584575</v>
      </c>
      <c r="BN383" s="9">
        <v>-113867.73</v>
      </c>
      <c r="BO383" s="9">
        <v>1882355</v>
      </c>
      <c r="BP383" s="9">
        <v>0</v>
      </c>
      <c r="BQ383" s="9">
        <v>0</v>
      </c>
      <c r="BR383" s="9">
        <v>-24136</v>
      </c>
      <c r="BS383" s="9">
        <v>-15</v>
      </c>
      <c r="BT383" s="9">
        <v>0</v>
      </c>
      <c r="BU383" s="9">
        <v>1858204</v>
      </c>
      <c r="BV383" s="9">
        <v>511013</v>
      </c>
      <c r="BW383" s="9">
        <v>0</v>
      </c>
      <c r="BX383" s="9">
        <v>-6552</v>
      </c>
      <c r="BY383" s="9">
        <v>0</v>
      </c>
      <c r="BZ383" s="9">
        <v>504461</v>
      </c>
      <c r="CA383" s="9">
        <v>0</v>
      </c>
      <c r="CB383" s="9">
        <v>2362665</v>
      </c>
      <c r="CC383" s="9">
        <v>0</v>
      </c>
      <c r="CD383" s="9">
        <v>2362665</v>
      </c>
      <c r="CE383" s="9">
        <v>525</v>
      </c>
      <c r="CF383" s="9">
        <v>0</v>
      </c>
      <c r="CG383" s="9">
        <v>525</v>
      </c>
      <c r="CH383" s="9">
        <v>5731748.49</v>
      </c>
      <c r="CI383" s="9">
        <v>572589.75</v>
      </c>
      <c r="CJ383" s="9">
        <v>0</v>
      </c>
      <c r="CK383" s="9">
        <v>6304338.24</v>
      </c>
      <c r="CL383" s="9">
        <v>12008.26</v>
      </c>
      <c r="CM383" s="9"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3585.44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9">
        <v>2659298.66</v>
      </c>
      <c r="DB383" s="9">
        <v>0</v>
      </c>
      <c r="DC383" s="9">
        <v>0</v>
      </c>
      <c r="DD383" s="9">
        <v>0</v>
      </c>
      <c r="DE383" s="9">
        <v>0</v>
      </c>
      <c r="DF383" s="9">
        <v>2659298.66</v>
      </c>
      <c r="DG383" s="9">
        <v>2393368.794</v>
      </c>
      <c r="DH383" s="9">
        <v>0</v>
      </c>
      <c r="DI383" s="9">
        <v>2393368.794</v>
      </c>
      <c r="DJ383" s="9">
        <v>511013</v>
      </c>
      <c r="DK383" s="9">
        <v>511013</v>
      </c>
      <c r="DL383" s="9">
        <v>0</v>
      </c>
      <c r="DM383" s="9">
        <v>-6552</v>
      </c>
      <c r="DN383" s="9">
        <v>0</v>
      </c>
      <c r="DO383" s="9">
        <v>504461</v>
      </c>
      <c r="DP383">
        <v>6027</v>
      </c>
      <c r="DQ383">
        <f t="shared" si="5"/>
        <v>0</v>
      </c>
    </row>
    <row r="384" spans="1:121" ht="15">
      <c r="A384" s="9">
        <v>6069</v>
      </c>
      <c r="B384" s="9" t="s">
        <v>536</v>
      </c>
      <c r="C384" s="9">
        <v>75</v>
      </c>
      <c r="D384" s="9">
        <v>74</v>
      </c>
      <c r="E384" s="9">
        <v>149</v>
      </c>
      <c r="F384" s="9">
        <v>75</v>
      </c>
      <c r="G384" s="9">
        <v>0</v>
      </c>
      <c r="H384" s="9">
        <v>0</v>
      </c>
      <c r="I384" s="9">
        <v>75</v>
      </c>
      <c r="J384" s="9">
        <v>1282999.68</v>
      </c>
      <c r="K384" s="9">
        <v>1149143</v>
      </c>
      <c r="L384" s="9">
        <v>6168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127688.68</v>
      </c>
      <c r="S384" s="9">
        <v>1344891.83</v>
      </c>
      <c r="T384" s="9">
        <v>0</v>
      </c>
      <c r="U384" s="9">
        <v>0</v>
      </c>
      <c r="V384" s="9">
        <v>0</v>
      </c>
      <c r="W384" s="9">
        <v>1344891.83</v>
      </c>
      <c r="X384" s="9">
        <v>127688.68</v>
      </c>
      <c r="Y384" s="9">
        <v>0</v>
      </c>
      <c r="Z384" s="9">
        <v>1217203.15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1217203.15</v>
      </c>
      <c r="AM384" s="9">
        <v>0</v>
      </c>
      <c r="AN384" s="9">
        <v>0</v>
      </c>
      <c r="AO384" s="9">
        <v>1217203.15</v>
      </c>
      <c r="AP384" s="9">
        <v>1217203.15</v>
      </c>
      <c r="AQ384" s="9">
        <v>1000</v>
      </c>
      <c r="AR384" s="9">
        <v>75000</v>
      </c>
      <c r="AS384" s="9">
        <v>75000</v>
      </c>
      <c r="AT384" s="9">
        <v>9498</v>
      </c>
      <c r="AU384" s="9">
        <v>712350</v>
      </c>
      <c r="AV384" s="9">
        <v>637350</v>
      </c>
      <c r="AW384" s="9">
        <v>504853.1499999999</v>
      </c>
      <c r="AX384" s="9">
        <v>4192696</v>
      </c>
      <c r="AY384" s="9">
        <v>314452200</v>
      </c>
      <c r="AZ384" s="9">
        <v>1930000</v>
      </c>
      <c r="BA384" s="9">
        <v>144750000</v>
      </c>
      <c r="BB384" s="9">
        <v>0.00051813</v>
      </c>
      <c r="BC384" s="9">
        <v>-169702200</v>
      </c>
      <c r="BD384" s="9">
        <v>0</v>
      </c>
      <c r="BE384" s="9">
        <v>968209</v>
      </c>
      <c r="BF384" s="9">
        <v>72615675</v>
      </c>
      <c r="BG384" s="9">
        <v>0.00877703</v>
      </c>
      <c r="BH384" s="9">
        <v>-241836525</v>
      </c>
      <c r="BI384" s="9">
        <v>-2122606.44</v>
      </c>
      <c r="BJ384" s="9">
        <v>564023</v>
      </c>
      <c r="BK384" s="9">
        <v>42301725</v>
      </c>
      <c r="BL384" s="9">
        <v>0.01193458</v>
      </c>
      <c r="BM384" s="9">
        <v>-272150475</v>
      </c>
      <c r="BN384" s="9">
        <v>-3248001.62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0</v>
      </c>
      <c r="BU384" s="9">
        <v>0</v>
      </c>
      <c r="BV384" s="9">
        <v>5625</v>
      </c>
      <c r="BW384" s="9">
        <v>0</v>
      </c>
      <c r="BX384" s="9">
        <v>-72</v>
      </c>
      <c r="BY384" s="9">
        <v>0</v>
      </c>
      <c r="BZ384" s="9">
        <v>5553</v>
      </c>
      <c r="CA384" s="9">
        <v>0</v>
      </c>
      <c r="CB384" s="9">
        <v>5553</v>
      </c>
      <c r="CC384" s="9">
        <v>0</v>
      </c>
      <c r="CD384" s="9">
        <v>5553</v>
      </c>
      <c r="CE384" s="9">
        <v>75</v>
      </c>
      <c r="CF384" s="9">
        <v>0</v>
      </c>
      <c r="CG384" s="9">
        <v>75</v>
      </c>
      <c r="CH384" s="9">
        <v>1217203.15</v>
      </c>
      <c r="CI384" s="9">
        <v>0</v>
      </c>
      <c r="CJ384" s="9">
        <v>0</v>
      </c>
      <c r="CK384" s="9">
        <v>1217203.15</v>
      </c>
      <c r="CL384" s="9">
        <v>16229.38</v>
      </c>
      <c r="CM384" s="9"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9">
        <v>0</v>
      </c>
      <c r="DB384" s="9">
        <v>6250.28</v>
      </c>
      <c r="DC384" s="9">
        <v>0</v>
      </c>
      <c r="DD384" s="9">
        <v>0</v>
      </c>
      <c r="DE384" s="9">
        <v>0</v>
      </c>
      <c r="DF384" s="9">
        <v>6250.28</v>
      </c>
      <c r="DG384" s="9">
        <v>5625.2519999999995</v>
      </c>
      <c r="DH384" s="9">
        <v>0</v>
      </c>
      <c r="DI384" s="9">
        <v>5625.2519999999995</v>
      </c>
      <c r="DJ384" s="9">
        <v>5625</v>
      </c>
      <c r="DK384" s="9">
        <v>5625</v>
      </c>
      <c r="DL384" s="9">
        <v>0</v>
      </c>
      <c r="DM384" s="9">
        <v>-72</v>
      </c>
      <c r="DN384" s="9">
        <v>0</v>
      </c>
      <c r="DO384" s="9">
        <v>5553</v>
      </c>
      <c r="DP384">
        <v>6069</v>
      </c>
      <c r="DQ384">
        <f t="shared" si="5"/>
        <v>0</v>
      </c>
    </row>
    <row r="385" spans="1:121" ht="15">
      <c r="A385" s="9">
        <v>6104</v>
      </c>
      <c r="B385" s="9" t="s">
        <v>537</v>
      </c>
      <c r="C385" s="9">
        <v>237</v>
      </c>
      <c r="D385" s="9">
        <v>235</v>
      </c>
      <c r="E385" s="9">
        <v>472</v>
      </c>
      <c r="F385" s="9">
        <v>236</v>
      </c>
      <c r="G385" s="9">
        <v>0</v>
      </c>
      <c r="H385" s="9">
        <v>0</v>
      </c>
      <c r="I385" s="9">
        <v>236</v>
      </c>
      <c r="J385" s="9">
        <v>2835501.64</v>
      </c>
      <c r="K385" s="9">
        <v>1402250</v>
      </c>
      <c r="L385" s="9">
        <v>1155188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278063.64</v>
      </c>
      <c r="S385" s="9">
        <v>2729564.21</v>
      </c>
      <c r="T385" s="9">
        <v>0</v>
      </c>
      <c r="U385" s="9">
        <v>0</v>
      </c>
      <c r="V385" s="9">
        <v>434.57</v>
      </c>
      <c r="W385" s="9">
        <v>2729129.64</v>
      </c>
      <c r="X385" s="9">
        <v>278063.64</v>
      </c>
      <c r="Y385" s="9">
        <v>0</v>
      </c>
      <c r="Z385" s="9">
        <v>2451066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2451066</v>
      </c>
      <c r="AM385" s="9">
        <v>0</v>
      </c>
      <c r="AN385" s="9">
        <v>0</v>
      </c>
      <c r="AO385" s="9">
        <v>2451066</v>
      </c>
      <c r="AP385" s="9">
        <v>2451066</v>
      </c>
      <c r="AQ385" s="9">
        <v>1000</v>
      </c>
      <c r="AR385" s="9">
        <v>236000</v>
      </c>
      <c r="AS385" s="9">
        <v>236000</v>
      </c>
      <c r="AT385" s="9">
        <v>9498</v>
      </c>
      <c r="AU385" s="9">
        <v>2241528</v>
      </c>
      <c r="AV385" s="9">
        <v>2005528</v>
      </c>
      <c r="AW385" s="9">
        <v>209538</v>
      </c>
      <c r="AX385" s="9">
        <v>805883</v>
      </c>
      <c r="AY385" s="9">
        <v>190188301</v>
      </c>
      <c r="AZ385" s="9">
        <v>2895000</v>
      </c>
      <c r="BA385" s="9">
        <v>683220000</v>
      </c>
      <c r="BB385" s="9">
        <v>0.00034542</v>
      </c>
      <c r="BC385" s="9">
        <v>493031699</v>
      </c>
      <c r="BD385" s="9">
        <v>170303.01</v>
      </c>
      <c r="BE385" s="9">
        <v>1452313</v>
      </c>
      <c r="BF385" s="9">
        <v>342745868</v>
      </c>
      <c r="BG385" s="9">
        <v>0.00585136</v>
      </c>
      <c r="BH385" s="9">
        <v>152557567</v>
      </c>
      <c r="BI385" s="9">
        <v>892669.25</v>
      </c>
      <c r="BJ385" s="9">
        <v>846034</v>
      </c>
      <c r="BK385" s="9">
        <v>199664024</v>
      </c>
      <c r="BL385" s="9">
        <v>0.00104945</v>
      </c>
      <c r="BM385" s="9">
        <v>9475723</v>
      </c>
      <c r="BN385" s="9">
        <v>9944.3</v>
      </c>
      <c r="BO385" s="9">
        <v>1072917</v>
      </c>
      <c r="BP385" s="9">
        <v>0</v>
      </c>
      <c r="BQ385" s="9">
        <v>0</v>
      </c>
      <c r="BR385" s="9">
        <v>-13757</v>
      </c>
      <c r="BS385" s="9">
        <v>-6</v>
      </c>
      <c r="BT385" s="9">
        <v>0</v>
      </c>
      <c r="BU385" s="9">
        <v>1059154</v>
      </c>
      <c r="BV385" s="9">
        <v>0</v>
      </c>
      <c r="BW385" s="9">
        <v>0</v>
      </c>
      <c r="BX385" s="9">
        <v>0</v>
      </c>
      <c r="BY385" s="9">
        <v>0</v>
      </c>
      <c r="BZ385" s="9">
        <v>0</v>
      </c>
      <c r="CA385" s="9">
        <v>0</v>
      </c>
      <c r="CB385" s="9">
        <v>1059154</v>
      </c>
      <c r="CC385" s="9">
        <v>0</v>
      </c>
      <c r="CD385" s="9">
        <v>1059154</v>
      </c>
      <c r="CE385" s="9">
        <v>236</v>
      </c>
      <c r="CF385" s="9">
        <v>0</v>
      </c>
      <c r="CG385" s="9">
        <v>236</v>
      </c>
      <c r="CH385" s="9">
        <v>2451066</v>
      </c>
      <c r="CI385" s="9">
        <v>0</v>
      </c>
      <c r="CJ385" s="9">
        <v>0</v>
      </c>
      <c r="CK385" s="9">
        <v>2451066</v>
      </c>
      <c r="CL385" s="9">
        <v>10385.87</v>
      </c>
      <c r="CM385" s="9">
        <v>0</v>
      </c>
      <c r="CN385" s="9">
        <v>0</v>
      </c>
      <c r="CO385" s="9">
        <v>0</v>
      </c>
      <c r="CP385" s="9">
        <v>0</v>
      </c>
      <c r="CQ385" s="9">
        <v>0</v>
      </c>
      <c r="CR385" s="9">
        <v>0</v>
      </c>
      <c r="CS385" s="9">
        <v>4546.26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9">
        <v>1170424.81</v>
      </c>
      <c r="DB385" s="9">
        <v>0</v>
      </c>
      <c r="DC385" s="9">
        <v>0</v>
      </c>
      <c r="DD385" s="9">
        <v>0</v>
      </c>
      <c r="DE385" s="9">
        <v>0</v>
      </c>
      <c r="DF385" s="9">
        <v>1170424.81</v>
      </c>
      <c r="DG385" s="9">
        <v>1053382.3290000001</v>
      </c>
      <c r="DH385" s="9">
        <v>0</v>
      </c>
      <c r="DI385" s="9">
        <v>1072916.56</v>
      </c>
      <c r="DJ385" s="9">
        <v>0</v>
      </c>
      <c r="DK385" s="9">
        <v>0</v>
      </c>
      <c r="DL385" s="9">
        <v>0</v>
      </c>
      <c r="DM385" s="9">
        <v>0</v>
      </c>
      <c r="DN385" s="9">
        <v>0</v>
      </c>
      <c r="DO385" s="9">
        <v>0</v>
      </c>
      <c r="DP385">
        <v>6104</v>
      </c>
      <c r="DQ385">
        <f t="shared" si="5"/>
        <v>0</v>
      </c>
    </row>
    <row r="386" spans="1:121" ht="15">
      <c r="A386" s="9">
        <v>6113</v>
      </c>
      <c r="B386" s="9" t="s">
        <v>538</v>
      </c>
      <c r="C386" s="9">
        <v>1564</v>
      </c>
      <c r="D386" s="9">
        <v>1574</v>
      </c>
      <c r="E386" s="9">
        <v>3138</v>
      </c>
      <c r="F386" s="9">
        <v>1569</v>
      </c>
      <c r="G386" s="9">
        <v>0</v>
      </c>
      <c r="H386" s="9">
        <v>0</v>
      </c>
      <c r="I386" s="9">
        <v>1569</v>
      </c>
      <c r="J386" s="9">
        <v>17957241.49</v>
      </c>
      <c r="K386" s="9">
        <v>8382152.01</v>
      </c>
      <c r="L386" s="9">
        <v>8226798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1348291.48</v>
      </c>
      <c r="S386" s="9">
        <v>17283982.95</v>
      </c>
      <c r="T386" s="9">
        <v>0</v>
      </c>
      <c r="U386" s="9">
        <v>0</v>
      </c>
      <c r="V386" s="9">
        <v>1147.95</v>
      </c>
      <c r="W386" s="9">
        <v>17282835</v>
      </c>
      <c r="X386" s="9">
        <v>1348291.48</v>
      </c>
      <c r="Y386" s="9">
        <v>0</v>
      </c>
      <c r="Z386" s="9">
        <v>15934543.52</v>
      </c>
      <c r="AA386" s="9">
        <v>1918394.23</v>
      </c>
      <c r="AB386" s="9">
        <v>0</v>
      </c>
      <c r="AC386" s="9">
        <v>1917481.26</v>
      </c>
      <c r="AD386" s="9">
        <v>0</v>
      </c>
      <c r="AE386" s="9">
        <v>0</v>
      </c>
      <c r="AF386" s="9">
        <v>912.97</v>
      </c>
      <c r="AG386" s="9">
        <v>1936831.26</v>
      </c>
      <c r="AH386" s="9">
        <v>0</v>
      </c>
      <c r="AI386" s="9">
        <v>0</v>
      </c>
      <c r="AJ386" s="9">
        <v>0</v>
      </c>
      <c r="AK386" s="9">
        <v>1935918.29</v>
      </c>
      <c r="AL386" s="9">
        <v>17870461.81</v>
      </c>
      <c r="AM386" s="9">
        <v>0</v>
      </c>
      <c r="AN386" s="9">
        <v>0</v>
      </c>
      <c r="AO386" s="9">
        <v>17870461.81</v>
      </c>
      <c r="AP386" s="9">
        <v>17870461.81</v>
      </c>
      <c r="AQ386" s="9">
        <v>1000</v>
      </c>
      <c r="AR386" s="9">
        <v>1569000</v>
      </c>
      <c r="AS386" s="9">
        <v>1569000</v>
      </c>
      <c r="AT386" s="9">
        <v>9498</v>
      </c>
      <c r="AU386" s="9">
        <v>14902362</v>
      </c>
      <c r="AV386" s="9">
        <v>13333362</v>
      </c>
      <c r="AW386" s="9">
        <v>2968099.8099999987</v>
      </c>
      <c r="AX386" s="9">
        <v>844860</v>
      </c>
      <c r="AY386" s="9">
        <v>1325584725</v>
      </c>
      <c r="AZ386" s="9">
        <v>2895000</v>
      </c>
      <c r="BA386" s="9">
        <v>4542255000</v>
      </c>
      <c r="BB386" s="9">
        <v>0.00034542</v>
      </c>
      <c r="BC386" s="9">
        <v>3216670275</v>
      </c>
      <c r="BD386" s="9">
        <v>1111102.25</v>
      </c>
      <c r="BE386" s="9">
        <v>1452313</v>
      </c>
      <c r="BF386" s="9">
        <v>2278679097</v>
      </c>
      <c r="BG386" s="9">
        <v>0.00585136</v>
      </c>
      <c r="BH386" s="9">
        <v>953094372</v>
      </c>
      <c r="BI386" s="9">
        <v>5576898.28</v>
      </c>
      <c r="BJ386" s="9">
        <v>846034</v>
      </c>
      <c r="BK386" s="9">
        <v>1327427346</v>
      </c>
      <c r="BL386" s="9">
        <v>0.00223598</v>
      </c>
      <c r="BM386" s="9">
        <v>1842621</v>
      </c>
      <c r="BN386" s="9">
        <v>4120.06</v>
      </c>
      <c r="BO386" s="9">
        <v>6692121</v>
      </c>
      <c r="BP386" s="9">
        <v>0</v>
      </c>
      <c r="BQ386" s="9">
        <v>0</v>
      </c>
      <c r="BR386" s="9">
        <v>-85808</v>
      </c>
      <c r="BS386" s="9">
        <v>-44</v>
      </c>
      <c r="BT386" s="9">
        <v>0</v>
      </c>
      <c r="BU386" s="9">
        <v>6606269</v>
      </c>
      <c r="BV386" s="9">
        <v>809673</v>
      </c>
      <c r="BW386" s="9">
        <v>0</v>
      </c>
      <c r="BX386" s="9">
        <v>-10382</v>
      </c>
      <c r="BY386" s="9">
        <v>0</v>
      </c>
      <c r="BZ386" s="9">
        <v>799291</v>
      </c>
      <c r="CA386" s="9">
        <v>0</v>
      </c>
      <c r="CB386" s="9">
        <v>7405560</v>
      </c>
      <c r="CC386" s="9">
        <v>0</v>
      </c>
      <c r="CD386" s="9">
        <v>7405560</v>
      </c>
      <c r="CE386" s="9">
        <v>1569</v>
      </c>
      <c r="CF386" s="9">
        <v>0</v>
      </c>
      <c r="CG386" s="9">
        <v>1569</v>
      </c>
      <c r="CH386" s="9">
        <v>15934543.52</v>
      </c>
      <c r="CI386" s="9">
        <v>1935918.29</v>
      </c>
      <c r="CJ386" s="9">
        <v>0</v>
      </c>
      <c r="CK386" s="9">
        <v>17870461.81</v>
      </c>
      <c r="CL386" s="9">
        <v>11389.71</v>
      </c>
      <c r="CM386" s="9"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4265.21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9">
        <v>8335326.64</v>
      </c>
      <c r="DB386" s="9">
        <v>0</v>
      </c>
      <c r="DC386" s="9">
        <v>0</v>
      </c>
      <c r="DD386" s="9">
        <v>0</v>
      </c>
      <c r="DE386" s="9">
        <v>0</v>
      </c>
      <c r="DF386" s="9">
        <v>8335326.64</v>
      </c>
      <c r="DG386" s="9">
        <v>7501793.976</v>
      </c>
      <c r="DH386" s="9">
        <v>0</v>
      </c>
      <c r="DI386" s="9">
        <v>7501793.976</v>
      </c>
      <c r="DJ386" s="9">
        <v>809673</v>
      </c>
      <c r="DK386" s="9">
        <v>809673</v>
      </c>
      <c r="DL386" s="9">
        <v>0</v>
      </c>
      <c r="DM386" s="9">
        <v>-10382</v>
      </c>
      <c r="DN386" s="9">
        <v>0</v>
      </c>
      <c r="DO386" s="9">
        <v>799291</v>
      </c>
      <c r="DP386">
        <v>6113</v>
      </c>
      <c r="DQ386">
        <f t="shared" si="5"/>
        <v>0</v>
      </c>
    </row>
    <row r="387" spans="1:121" ht="15">
      <c r="A387" s="9">
        <v>6083</v>
      </c>
      <c r="B387" s="9" t="s">
        <v>539</v>
      </c>
      <c r="C387" s="9">
        <v>1077</v>
      </c>
      <c r="D387" s="9">
        <v>1075</v>
      </c>
      <c r="E387" s="9">
        <v>2152</v>
      </c>
      <c r="F387" s="9">
        <v>1076</v>
      </c>
      <c r="G387" s="9">
        <v>14</v>
      </c>
      <c r="H387" s="9">
        <v>1</v>
      </c>
      <c r="I387" s="9">
        <v>1091</v>
      </c>
      <c r="J387" s="9">
        <v>13204091.26</v>
      </c>
      <c r="K387" s="9">
        <v>6846809.52</v>
      </c>
      <c r="L387" s="9">
        <v>5398392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958889.74</v>
      </c>
      <c r="S387" s="9">
        <v>12671607.62</v>
      </c>
      <c r="T387" s="9">
        <v>302190</v>
      </c>
      <c r="U387" s="9">
        <v>0</v>
      </c>
      <c r="V387" s="9">
        <v>892.65</v>
      </c>
      <c r="W387" s="9">
        <v>12368524.97</v>
      </c>
      <c r="X387" s="9">
        <v>958889.74</v>
      </c>
      <c r="Y387" s="9">
        <v>0</v>
      </c>
      <c r="Z387" s="9">
        <v>11409635.23</v>
      </c>
      <c r="AA387" s="9">
        <v>1541276.55</v>
      </c>
      <c r="AB387" s="9">
        <v>302190</v>
      </c>
      <c r="AC387" s="9">
        <v>1238851</v>
      </c>
      <c r="AD387" s="9">
        <v>0</v>
      </c>
      <c r="AE387" s="9">
        <v>0</v>
      </c>
      <c r="AF387" s="9">
        <v>235.55</v>
      </c>
      <c r="AG387" s="9">
        <v>1564142.5</v>
      </c>
      <c r="AH387" s="9">
        <v>0</v>
      </c>
      <c r="AI387" s="9">
        <v>0</v>
      </c>
      <c r="AJ387" s="9">
        <v>0</v>
      </c>
      <c r="AK387" s="9">
        <v>1563906.95</v>
      </c>
      <c r="AL387" s="9">
        <v>12973542.18</v>
      </c>
      <c r="AM387" s="9">
        <v>0</v>
      </c>
      <c r="AN387" s="9">
        <v>0</v>
      </c>
      <c r="AO387" s="9">
        <v>12973542.18</v>
      </c>
      <c r="AP387" s="9">
        <v>12973542.18</v>
      </c>
      <c r="AQ387" s="9">
        <v>1000</v>
      </c>
      <c r="AR387" s="9">
        <v>1091000</v>
      </c>
      <c r="AS387" s="9">
        <v>1091000</v>
      </c>
      <c r="AT387" s="9">
        <v>9498</v>
      </c>
      <c r="AU387" s="9">
        <v>10362318</v>
      </c>
      <c r="AV387" s="9">
        <v>9271318</v>
      </c>
      <c r="AW387" s="9">
        <v>2611224.1799999997</v>
      </c>
      <c r="AX387" s="9">
        <v>1676307</v>
      </c>
      <c r="AY387" s="9">
        <v>1828851271</v>
      </c>
      <c r="AZ387" s="9">
        <v>5790000</v>
      </c>
      <c r="BA387" s="9">
        <v>6316890000</v>
      </c>
      <c r="BB387" s="9">
        <v>0.00017271</v>
      </c>
      <c r="BC387" s="9">
        <v>4488038729</v>
      </c>
      <c r="BD387" s="9">
        <v>775129.17</v>
      </c>
      <c r="BE387" s="9">
        <v>2904627</v>
      </c>
      <c r="BF387" s="9">
        <v>3168948057</v>
      </c>
      <c r="BG387" s="9">
        <v>0.00292568</v>
      </c>
      <c r="BH387" s="9">
        <v>1340096786</v>
      </c>
      <c r="BI387" s="9">
        <v>3920694.36</v>
      </c>
      <c r="BJ387" s="9">
        <v>1692069</v>
      </c>
      <c r="BK387" s="9">
        <v>1846047279</v>
      </c>
      <c r="BL387" s="9">
        <v>0.00141449</v>
      </c>
      <c r="BM387" s="9">
        <v>17196008</v>
      </c>
      <c r="BN387" s="9">
        <v>24323.58</v>
      </c>
      <c r="BO387" s="9">
        <v>4720147</v>
      </c>
      <c r="BP387" s="9">
        <v>0</v>
      </c>
      <c r="BQ387" s="9">
        <v>0</v>
      </c>
      <c r="BR387" s="9">
        <v>-60523</v>
      </c>
      <c r="BS387" s="9">
        <v>-31</v>
      </c>
      <c r="BT387" s="9">
        <v>0</v>
      </c>
      <c r="BU387" s="9">
        <v>4659593</v>
      </c>
      <c r="BV387" s="9">
        <v>202478</v>
      </c>
      <c r="BW387" s="9">
        <v>0</v>
      </c>
      <c r="BX387" s="9">
        <v>-2596</v>
      </c>
      <c r="BY387" s="9">
        <v>0</v>
      </c>
      <c r="BZ387" s="9">
        <v>199882</v>
      </c>
      <c r="CA387" s="9">
        <v>0</v>
      </c>
      <c r="CB387" s="9">
        <v>4859475</v>
      </c>
      <c r="CC387" s="9">
        <v>0</v>
      </c>
      <c r="CD387" s="9">
        <v>4859475</v>
      </c>
      <c r="CE387" s="9">
        <v>1091</v>
      </c>
      <c r="CF387" s="9">
        <v>0</v>
      </c>
      <c r="CG387" s="9">
        <v>1091</v>
      </c>
      <c r="CH387" s="9">
        <v>11409635.23</v>
      </c>
      <c r="CI387" s="9">
        <v>1563906.95</v>
      </c>
      <c r="CJ387" s="9">
        <v>0</v>
      </c>
      <c r="CK387" s="9">
        <v>12973542.18</v>
      </c>
      <c r="CL387" s="9">
        <v>11891.42</v>
      </c>
      <c r="CM387" s="9">
        <v>0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4326.44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9">
        <v>5469583.09</v>
      </c>
      <c r="DB387" s="9">
        <v>0</v>
      </c>
      <c r="DC387" s="9">
        <v>0</v>
      </c>
      <c r="DD387" s="9">
        <v>0</v>
      </c>
      <c r="DE387" s="9">
        <v>0</v>
      </c>
      <c r="DF387" s="9">
        <v>5469583.09</v>
      </c>
      <c r="DG387" s="9">
        <v>4922624.781</v>
      </c>
      <c r="DH387" s="9">
        <v>0</v>
      </c>
      <c r="DI387" s="9">
        <v>4922624.781</v>
      </c>
      <c r="DJ387" s="9">
        <v>202478</v>
      </c>
      <c r="DK387" s="9">
        <v>202478</v>
      </c>
      <c r="DL387" s="9">
        <v>0</v>
      </c>
      <c r="DM387" s="9">
        <v>-2596</v>
      </c>
      <c r="DN387" s="9">
        <v>0</v>
      </c>
      <c r="DO387" s="9">
        <v>199882</v>
      </c>
      <c r="DP387">
        <v>6083</v>
      </c>
      <c r="DQ387">
        <f t="shared" si="5"/>
        <v>0</v>
      </c>
    </row>
    <row r="388" spans="1:121" ht="15">
      <c r="A388" s="9">
        <v>6118</v>
      </c>
      <c r="B388" s="9" t="s">
        <v>540</v>
      </c>
      <c r="C388" s="9">
        <v>879</v>
      </c>
      <c r="D388" s="9">
        <v>838</v>
      </c>
      <c r="E388" s="9">
        <v>1717</v>
      </c>
      <c r="F388" s="9">
        <v>859</v>
      </c>
      <c r="G388" s="9">
        <v>32</v>
      </c>
      <c r="H388" s="9">
        <v>0</v>
      </c>
      <c r="I388" s="9">
        <v>891</v>
      </c>
      <c r="J388" s="9">
        <v>9742390.87</v>
      </c>
      <c r="K388" s="9">
        <v>3389178.69</v>
      </c>
      <c r="L388" s="9">
        <v>5725600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627612.18</v>
      </c>
      <c r="S388" s="9">
        <v>9708622.97</v>
      </c>
      <c r="T388" s="9">
        <v>0</v>
      </c>
      <c r="U388" s="9">
        <v>0</v>
      </c>
      <c r="V388" s="9">
        <v>0</v>
      </c>
      <c r="W388" s="9">
        <v>9708622.97</v>
      </c>
      <c r="X388" s="9">
        <v>627612.18</v>
      </c>
      <c r="Y388" s="9">
        <v>0</v>
      </c>
      <c r="Z388" s="9">
        <v>9081010.79</v>
      </c>
      <c r="AA388" s="9">
        <v>359090.31</v>
      </c>
      <c r="AB388" s="9">
        <v>0</v>
      </c>
      <c r="AC388" s="9">
        <v>358220</v>
      </c>
      <c r="AD388" s="9">
        <v>0</v>
      </c>
      <c r="AE388" s="9">
        <v>0</v>
      </c>
      <c r="AF388" s="9">
        <v>870.31</v>
      </c>
      <c r="AG388" s="9">
        <v>358946</v>
      </c>
      <c r="AH388" s="9">
        <v>0</v>
      </c>
      <c r="AI388" s="9">
        <v>0</v>
      </c>
      <c r="AJ388" s="9">
        <v>0</v>
      </c>
      <c r="AK388" s="9">
        <v>358075.69</v>
      </c>
      <c r="AL388" s="9">
        <v>9439086.479999999</v>
      </c>
      <c r="AM388" s="9">
        <v>0</v>
      </c>
      <c r="AN388" s="9">
        <v>0</v>
      </c>
      <c r="AO388" s="9">
        <v>9439086.479999999</v>
      </c>
      <c r="AP388" s="9">
        <v>9439086.479999999</v>
      </c>
      <c r="AQ388" s="9">
        <v>1000</v>
      </c>
      <c r="AR388" s="9">
        <v>891000</v>
      </c>
      <c r="AS388" s="9">
        <v>891000</v>
      </c>
      <c r="AT388" s="9">
        <v>9498</v>
      </c>
      <c r="AU388" s="9">
        <v>8462718</v>
      </c>
      <c r="AV388" s="9">
        <v>7571718</v>
      </c>
      <c r="AW388" s="9">
        <v>976368.4799999986</v>
      </c>
      <c r="AX388" s="9">
        <v>436560</v>
      </c>
      <c r="AY388" s="9">
        <v>388975343</v>
      </c>
      <c r="AZ388" s="9">
        <v>1930000</v>
      </c>
      <c r="BA388" s="9">
        <v>1719630000</v>
      </c>
      <c r="BB388" s="9">
        <v>0.00051813</v>
      </c>
      <c r="BC388" s="9">
        <v>1330654657</v>
      </c>
      <c r="BD388" s="9">
        <v>689452.1</v>
      </c>
      <c r="BE388" s="9">
        <v>968209</v>
      </c>
      <c r="BF388" s="9">
        <v>862674219</v>
      </c>
      <c r="BG388" s="9">
        <v>0.00877703</v>
      </c>
      <c r="BH388" s="9">
        <v>473698876</v>
      </c>
      <c r="BI388" s="9">
        <v>4157669.25</v>
      </c>
      <c r="BJ388" s="9">
        <v>564023</v>
      </c>
      <c r="BK388" s="9">
        <v>502544493</v>
      </c>
      <c r="BL388" s="9">
        <v>0.00194285</v>
      </c>
      <c r="BM388" s="9">
        <v>113569150</v>
      </c>
      <c r="BN388" s="9">
        <v>220647.82</v>
      </c>
      <c r="BO388" s="9">
        <v>5067769</v>
      </c>
      <c r="BP388" s="9">
        <v>0</v>
      </c>
      <c r="BQ388" s="9">
        <v>0</v>
      </c>
      <c r="BR388" s="9">
        <v>-64980</v>
      </c>
      <c r="BS388" s="9">
        <v>222</v>
      </c>
      <c r="BT388" s="9">
        <v>0</v>
      </c>
      <c r="BU388" s="9">
        <v>5003011</v>
      </c>
      <c r="BV388" s="9">
        <v>153526</v>
      </c>
      <c r="BW388" s="9">
        <v>0</v>
      </c>
      <c r="BX388" s="9">
        <v>-1969</v>
      </c>
      <c r="BY388" s="9">
        <v>0</v>
      </c>
      <c r="BZ388" s="9">
        <v>151557</v>
      </c>
      <c r="CA388" s="9">
        <v>-2</v>
      </c>
      <c r="CB388" s="9">
        <v>5154566</v>
      </c>
      <c r="CC388" s="9">
        <v>0</v>
      </c>
      <c r="CD388" s="9">
        <v>5154566</v>
      </c>
      <c r="CE388" s="9">
        <v>891</v>
      </c>
      <c r="CF388" s="9">
        <v>0</v>
      </c>
      <c r="CG388" s="9">
        <v>891</v>
      </c>
      <c r="CH388" s="9">
        <v>9081010.79</v>
      </c>
      <c r="CI388" s="9">
        <v>358075.69</v>
      </c>
      <c r="CJ388" s="9">
        <v>0</v>
      </c>
      <c r="CK388" s="9">
        <v>9439086.479999999</v>
      </c>
      <c r="CL388" s="9">
        <v>10593.81</v>
      </c>
      <c r="CM388" s="9"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5687.73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9">
        <v>5801439.22</v>
      </c>
      <c r="DB388" s="9">
        <v>0</v>
      </c>
      <c r="DC388" s="9">
        <v>0</v>
      </c>
      <c r="DD388" s="9">
        <v>0</v>
      </c>
      <c r="DE388" s="9">
        <v>0</v>
      </c>
      <c r="DF388" s="9">
        <v>5801439.22</v>
      </c>
      <c r="DG388" s="9">
        <v>5221295.2979999995</v>
      </c>
      <c r="DH388" s="9">
        <v>0</v>
      </c>
      <c r="DI388" s="9">
        <v>5221295.2979999995</v>
      </c>
      <c r="DJ388" s="9">
        <v>153526</v>
      </c>
      <c r="DK388" s="9">
        <v>153526</v>
      </c>
      <c r="DL388" s="9">
        <v>0</v>
      </c>
      <c r="DM388" s="9">
        <v>-1969</v>
      </c>
      <c r="DN388" s="9">
        <v>0</v>
      </c>
      <c r="DO388" s="9">
        <v>151557</v>
      </c>
      <c r="DP388">
        <v>6118</v>
      </c>
      <c r="DQ388">
        <f aca="true" t="shared" si="6" ref="DQ388:DQ426">DP388-A388</f>
        <v>0</v>
      </c>
    </row>
    <row r="389" spans="1:121" ht="15">
      <c r="A389" s="9">
        <v>6125</v>
      </c>
      <c r="B389" s="9" t="s">
        <v>541</v>
      </c>
      <c r="C389" s="9">
        <v>3947</v>
      </c>
      <c r="D389" s="9">
        <v>3887</v>
      </c>
      <c r="E389" s="9">
        <v>7834</v>
      </c>
      <c r="F389" s="9">
        <v>3917</v>
      </c>
      <c r="G389" s="9">
        <v>125</v>
      </c>
      <c r="H389" s="9">
        <v>0</v>
      </c>
      <c r="I389" s="9">
        <v>4042</v>
      </c>
      <c r="J389" s="9">
        <v>41338107.27</v>
      </c>
      <c r="K389" s="9">
        <v>15458033.47</v>
      </c>
      <c r="L389" s="9">
        <v>22914933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2965140.8</v>
      </c>
      <c r="S389" s="9">
        <v>40725148.13</v>
      </c>
      <c r="T389" s="9">
        <v>0</v>
      </c>
      <c r="U389" s="9">
        <v>0</v>
      </c>
      <c r="V389" s="9">
        <v>931.29</v>
      </c>
      <c r="W389" s="9">
        <v>40724216.84</v>
      </c>
      <c r="X389" s="9">
        <v>2965140.8</v>
      </c>
      <c r="Y389" s="9">
        <v>0</v>
      </c>
      <c r="Z389" s="9">
        <v>37759076.04</v>
      </c>
      <c r="AA389" s="9">
        <v>2538334.82</v>
      </c>
      <c r="AB389" s="9">
        <v>0</v>
      </c>
      <c r="AC389" s="9">
        <v>2503866</v>
      </c>
      <c r="AD389" s="9">
        <v>0</v>
      </c>
      <c r="AE389" s="9">
        <v>0</v>
      </c>
      <c r="AF389" s="9">
        <v>34468.82</v>
      </c>
      <c r="AG389" s="9">
        <v>2473906.26</v>
      </c>
      <c r="AH389" s="9">
        <v>0</v>
      </c>
      <c r="AI389" s="9">
        <v>0</v>
      </c>
      <c r="AJ389" s="9">
        <v>0</v>
      </c>
      <c r="AK389" s="9">
        <v>2439437.44</v>
      </c>
      <c r="AL389" s="9">
        <v>40198513.48</v>
      </c>
      <c r="AM389" s="9">
        <v>0</v>
      </c>
      <c r="AN389" s="9">
        <v>0</v>
      </c>
      <c r="AO389" s="9">
        <v>40198513.48</v>
      </c>
      <c r="AP389" s="9">
        <v>40198513.48</v>
      </c>
      <c r="AQ389" s="9">
        <v>1000</v>
      </c>
      <c r="AR389" s="9">
        <v>4042000</v>
      </c>
      <c r="AS389" s="9">
        <v>4042000</v>
      </c>
      <c r="AT389" s="9">
        <v>9498</v>
      </c>
      <c r="AU389" s="9">
        <v>38390916</v>
      </c>
      <c r="AV389" s="9">
        <v>34348916</v>
      </c>
      <c r="AW389" s="9">
        <v>1807597.4799999967</v>
      </c>
      <c r="AX389" s="9">
        <v>477872</v>
      </c>
      <c r="AY389" s="9">
        <v>1931559024</v>
      </c>
      <c r="AZ389" s="9">
        <v>1930000</v>
      </c>
      <c r="BA389" s="9">
        <v>7801060000</v>
      </c>
      <c r="BB389" s="9">
        <v>0.00051813</v>
      </c>
      <c r="BC389" s="9">
        <v>5869500976</v>
      </c>
      <c r="BD389" s="9">
        <v>3041164.54</v>
      </c>
      <c r="BE389" s="9">
        <v>968209</v>
      </c>
      <c r="BF389" s="9">
        <v>3913500778</v>
      </c>
      <c r="BG389" s="9">
        <v>0.00877703</v>
      </c>
      <c r="BH389" s="9">
        <v>1981941754</v>
      </c>
      <c r="BI389" s="9">
        <v>17395562.23</v>
      </c>
      <c r="BJ389" s="9">
        <v>564023</v>
      </c>
      <c r="BK389" s="9">
        <v>2279780966</v>
      </c>
      <c r="BL389" s="9">
        <v>0.00079288</v>
      </c>
      <c r="BM389" s="9">
        <v>348221942</v>
      </c>
      <c r="BN389" s="9">
        <v>276098.21</v>
      </c>
      <c r="BO389" s="9">
        <v>20712825</v>
      </c>
      <c r="BP389" s="9">
        <v>0</v>
      </c>
      <c r="BQ389" s="9">
        <v>0</v>
      </c>
      <c r="BR389" s="9">
        <v>-265584</v>
      </c>
      <c r="BS389" s="9">
        <v>-97</v>
      </c>
      <c r="BT389" s="9">
        <v>0</v>
      </c>
      <c r="BU389" s="9">
        <v>20447144</v>
      </c>
      <c r="BV389" s="9">
        <v>184469</v>
      </c>
      <c r="BW389" s="9">
        <v>0</v>
      </c>
      <c r="BX389" s="9">
        <v>-2365</v>
      </c>
      <c r="BY389" s="9">
        <v>0</v>
      </c>
      <c r="BZ389" s="9">
        <v>182104</v>
      </c>
      <c r="CA389" s="9">
        <v>2</v>
      </c>
      <c r="CB389" s="9">
        <v>20629250</v>
      </c>
      <c r="CC389" s="9">
        <v>0</v>
      </c>
      <c r="CD389" s="9">
        <v>20629250</v>
      </c>
      <c r="CE389" s="9">
        <v>4042</v>
      </c>
      <c r="CF389" s="9">
        <v>0</v>
      </c>
      <c r="CG389" s="9">
        <v>4042</v>
      </c>
      <c r="CH389" s="9">
        <v>37759076.04</v>
      </c>
      <c r="CI389" s="9">
        <v>2439437.44</v>
      </c>
      <c r="CJ389" s="9">
        <v>0</v>
      </c>
      <c r="CK389" s="9">
        <v>40198513.48</v>
      </c>
      <c r="CL389" s="9">
        <v>9945.2</v>
      </c>
      <c r="CM389" s="9"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5124.4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9">
        <v>23219215.65</v>
      </c>
      <c r="DB389" s="9">
        <v>0</v>
      </c>
      <c r="DC389" s="9">
        <v>0</v>
      </c>
      <c r="DD389" s="9">
        <v>0</v>
      </c>
      <c r="DE389" s="9">
        <v>0</v>
      </c>
      <c r="DF389" s="9">
        <v>23219215.65</v>
      </c>
      <c r="DG389" s="9">
        <v>20897294.085</v>
      </c>
      <c r="DH389" s="9">
        <v>0</v>
      </c>
      <c r="DI389" s="9">
        <v>20897294.085</v>
      </c>
      <c r="DJ389" s="9">
        <v>184469</v>
      </c>
      <c r="DK389" s="9">
        <v>184469</v>
      </c>
      <c r="DL389" s="9">
        <v>0</v>
      </c>
      <c r="DM389" s="9">
        <v>-2365</v>
      </c>
      <c r="DN389" s="9">
        <v>0</v>
      </c>
      <c r="DO389" s="9">
        <v>182104</v>
      </c>
      <c r="DP389">
        <v>6125</v>
      </c>
      <c r="DQ389">
        <f t="shared" si="6"/>
        <v>0</v>
      </c>
    </row>
    <row r="390" spans="1:121" ht="15">
      <c r="A390" s="9">
        <v>6174</v>
      </c>
      <c r="B390" s="9" t="s">
        <v>542</v>
      </c>
      <c r="C390" s="9">
        <v>13156</v>
      </c>
      <c r="D390" s="9">
        <v>13156</v>
      </c>
      <c r="E390" s="9">
        <v>26312</v>
      </c>
      <c r="F390" s="9">
        <v>13156</v>
      </c>
      <c r="G390" s="9">
        <v>72</v>
      </c>
      <c r="H390" s="9">
        <v>0</v>
      </c>
      <c r="I390" s="9">
        <v>13228</v>
      </c>
      <c r="J390" s="9">
        <v>142959627.68</v>
      </c>
      <c r="K390" s="9">
        <v>80853751.67</v>
      </c>
      <c r="L390" s="9">
        <v>49939404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12166472.01</v>
      </c>
      <c r="S390" s="9">
        <v>141533654.73</v>
      </c>
      <c r="T390" s="9">
        <v>0</v>
      </c>
      <c r="U390" s="9">
        <v>0</v>
      </c>
      <c r="V390" s="9">
        <v>45835.09</v>
      </c>
      <c r="W390" s="9">
        <v>141487819.64</v>
      </c>
      <c r="X390" s="9">
        <v>12166472.01</v>
      </c>
      <c r="Y390" s="9">
        <v>0</v>
      </c>
      <c r="Z390" s="9">
        <v>129321347.63</v>
      </c>
      <c r="AA390" s="9">
        <v>20774031.16</v>
      </c>
      <c r="AB390" s="9">
        <v>0</v>
      </c>
      <c r="AC390" s="9">
        <v>5000000</v>
      </c>
      <c r="AD390" s="9">
        <v>0</v>
      </c>
      <c r="AE390" s="9">
        <v>15670000</v>
      </c>
      <c r="AF390" s="9">
        <v>104031.16</v>
      </c>
      <c r="AG390" s="9">
        <v>21543512.26</v>
      </c>
      <c r="AH390" s="9">
        <v>999766.9</v>
      </c>
      <c r="AI390" s="9">
        <v>15670000</v>
      </c>
      <c r="AJ390" s="9">
        <v>0</v>
      </c>
      <c r="AK390" s="9">
        <v>6769248</v>
      </c>
      <c r="AL390" s="9">
        <v>136090595.63</v>
      </c>
      <c r="AM390" s="9">
        <v>0</v>
      </c>
      <c r="AN390" s="9">
        <v>0</v>
      </c>
      <c r="AO390" s="9">
        <v>136090595.63</v>
      </c>
      <c r="AP390" s="9">
        <v>136090595.63</v>
      </c>
      <c r="AQ390" s="9">
        <v>1000</v>
      </c>
      <c r="AR390" s="9">
        <v>13228000</v>
      </c>
      <c r="AS390" s="9">
        <v>13228000</v>
      </c>
      <c r="AT390" s="9">
        <v>9498</v>
      </c>
      <c r="AU390" s="9">
        <v>125639544</v>
      </c>
      <c r="AV390" s="9">
        <v>112411544</v>
      </c>
      <c r="AW390" s="9">
        <v>10451051.629999995</v>
      </c>
      <c r="AX390" s="9">
        <v>704201</v>
      </c>
      <c r="AY390" s="9">
        <v>9315172986</v>
      </c>
      <c r="AZ390" s="9">
        <v>1930000</v>
      </c>
      <c r="BA390" s="9">
        <v>25530040000</v>
      </c>
      <c r="BB390" s="9">
        <v>0.00051813</v>
      </c>
      <c r="BC390" s="9">
        <v>16214867014</v>
      </c>
      <c r="BD390" s="9">
        <v>8401409.05</v>
      </c>
      <c r="BE390" s="9">
        <v>968209</v>
      </c>
      <c r="BF390" s="9">
        <v>12807468652</v>
      </c>
      <c r="BG390" s="9">
        <v>0.00877703</v>
      </c>
      <c r="BH390" s="9">
        <v>3492295666</v>
      </c>
      <c r="BI390" s="9">
        <v>30651983.83</v>
      </c>
      <c r="BJ390" s="9">
        <v>564023</v>
      </c>
      <c r="BK390" s="9">
        <v>7460896244</v>
      </c>
      <c r="BL390" s="9">
        <v>0.00140078</v>
      </c>
      <c r="BM390" s="9">
        <v>-1854276742</v>
      </c>
      <c r="BN390" s="9">
        <v>-2597433.77</v>
      </c>
      <c r="BO390" s="9">
        <v>36455959</v>
      </c>
      <c r="BP390" s="9">
        <v>0</v>
      </c>
      <c r="BQ390" s="9">
        <v>0</v>
      </c>
      <c r="BR390" s="9">
        <v>-467445</v>
      </c>
      <c r="BS390" s="9">
        <v>-471</v>
      </c>
      <c r="BT390" s="9">
        <v>0</v>
      </c>
      <c r="BU390" s="9">
        <v>35988043</v>
      </c>
      <c r="BV390" s="9">
        <v>9081358</v>
      </c>
      <c r="BW390" s="9">
        <v>0</v>
      </c>
      <c r="BX390" s="9">
        <v>-116443</v>
      </c>
      <c r="BY390" s="9">
        <v>0</v>
      </c>
      <c r="BZ390" s="9">
        <v>8964915</v>
      </c>
      <c r="CA390" s="9">
        <v>6</v>
      </c>
      <c r="CB390" s="9">
        <v>44952964</v>
      </c>
      <c r="CC390" s="9">
        <v>0</v>
      </c>
      <c r="CD390" s="9">
        <v>44952964</v>
      </c>
      <c r="CE390" s="9">
        <v>13228</v>
      </c>
      <c r="CF390" s="9">
        <v>0</v>
      </c>
      <c r="CG390" s="9">
        <v>13228</v>
      </c>
      <c r="CH390" s="9">
        <v>129321347.63</v>
      </c>
      <c r="CI390" s="9">
        <v>6769248</v>
      </c>
      <c r="CJ390" s="9">
        <v>0</v>
      </c>
      <c r="CK390" s="9">
        <v>136090595.63</v>
      </c>
      <c r="CL390" s="9">
        <v>10288.07</v>
      </c>
      <c r="CM390" s="9"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2755.97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9">
        <v>50597018.52</v>
      </c>
      <c r="DB390" s="9">
        <v>0</v>
      </c>
      <c r="DC390" s="9">
        <v>0</v>
      </c>
      <c r="DD390" s="9">
        <v>0</v>
      </c>
      <c r="DE390" s="9">
        <v>0</v>
      </c>
      <c r="DF390" s="9">
        <v>50597018.52</v>
      </c>
      <c r="DG390" s="9">
        <v>45537316.668000005</v>
      </c>
      <c r="DH390" s="9">
        <v>0</v>
      </c>
      <c r="DI390" s="9">
        <v>45537316.668000005</v>
      </c>
      <c r="DJ390" s="9">
        <v>9081358</v>
      </c>
      <c r="DK390" s="9">
        <v>9081358</v>
      </c>
      <c r="DL390" s="9">
        <v>0</v>
      </c>
      <c r="DM390" s="9">
        <v>-116443</v>
      </c>
      <c r="DN390" s="9">
        <v>0</v>
      </c>
      <c r="DO390" s="9">
        <v>8964915</v>
      </c>
      <c r="DP390">
        <v>6174</v>
      </c>
      <c r="DQ390">
        <f t="shared" si="6"/>
        <v>0</v>
      </c>
    </row>
    <row r="391" spans="1:121" ht="15">
      <c r="A391" s="9">
        <v>6181</v>
      </c>
      <c r="B391" s="9" t="s">
        <v>543</v>
      </c>
      <c r="C391" s="9">
        <v>3631</v>
      </c>
      <c r="D391" s="9">
        <v>3640</v>
      </c>
      <c r="E391" s="9">
        <v>7271</v>
      </c>
      <c r="F391" s="9">
        <v>3636</v>
      </c>
      <c r="G391" s="9">
        <v>119</v>
      </c>
      <c r="H391" s="9">
        <v>0</v>
      </c>
      <c r="I391" s="9">
        <v>3755</v>
      </c>
      <c r="J391" s="9">
        <v>38388455.67</v>
      </c>
      <c r="K391" s="9">
        <v>18132504</v>
      </c>
      <c r="L391" s="9">
        <v>18709155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1546796.67</v>
      </c>
      <c r="S391" s="9">
        <v>37685408.19</v>
      </c>
      <c r="T391" s="9">
        <v>0</v>
      </c>
      <c r="U391" s="9">
        <v>0</v>
      </c>
      <c r="V391" s="9">
        <v>24341.51</v>
      </c>
      <c r="W391" s="9">
        <v>37661066.68</v>
      </c>
      <c r="X391" s="9">
        <v>1546796.67</v>
      </c>
      <c r="Y391" s="9">
        <v>0</v>
      </c>
      <c r="Z391" s="9">
        <v>36114270.01</v>
      </c>
      <c r="AA391" s="9">
        <v>17388034.49</v>
      </c>
      <c r="AB391" s="9">
        <v>0</v>
      </c>
      <c r="AC391" s="9">
        <v>5215449</v>
      </c>
      <c r="AD391" s="9">
        <v>0</v>
      </c>
      <c r="AE391" s="9">
        <v>12014656.15</v>
      </c>
      <c r="AF391" s="9">
        <v>157929.34</v>
      </c>
      <c r="AG391" s="9">
        <v>17090824.78</v>
      </c>
      <c r="AH391" s="9">
        <v>0</v>
      </c>
      <c r="AI391" s="9">
        <v>12014656.15</v>
      </c>
      <c r="AJ391" s="9">
        <v>0</v>
      </c>
      <c r="AK391" s="9">
        <v>4918239.29</v>
      </c>
      <c r="AL391" s="9">
        <v>41032509.3</v>
      </c>
      <c r="AM391" s="9">
        <v>0</v>
      </c>
      <c r="AN391" s="9">
        <v>0</v>
      </c>
      <c r="AO391" s="9">
        <v>41032509.3</v>
      </c>
      <c r="AP391" s="9">
        <v>41032509.3</v>
      </c>
      <c r="AQ391" s="9">
        <v>1000</v>
      </c>
      <c r="AR391" s="9">
        <v>3755000</v>
      </c>
      <c r="AS391" s="9">
        <v>3755000</v>
      </c>
      <c r="AT391" s="9">
        <v>9498</v>
      </c>
      <c r="AU391" s="9">
        <v>35664990</v>
      </c>
      <c r="AV391" s="9">
        <v>31909990</v>
      </c>
      <c r="AW391" s="9">
        <v>5367519.299999997</v>
      </c>
      <c r="AX391" s="9">
        <v>550585</v>
      </c>
      <c r="AY391" s="9">
        <v>2067445872</v>
      </c>
      <c r="AZ391" s="9">
        <v>1930000</v>
      </c>
      <c r="BA391" s="9">
        <v>7247150000</v>
      </c>
      <c r="BB391" s="9">
        <v>0.00051813</v>
      </c>
      <c r="BC391" s="9">
        <v>5179704128</v>
      </c>
      <c r="BD391" s="9">
        <v>2683760.1</v>
      </c>
      <c r="BE391" s="9">
        <v>968209</v>
      </c>
      <c r="BF391" s="9">
        <v>3635624795</v>
      </c>
      <c r="BG391" s="9">
        <v>0.00877703</v>
      </c>
      <c r="BH391" s="9">
        <v>1568178923</v>
      </c>
      <c r="BI391" s="9">
        <v>13763953.45</v>
      </c>
      <c r="BJ391" s="9">
        <v>564023</v>
      </c>
      <c r="BK391" s="9">
        <v>2117906365</v>
      </c>
      <c r="BL391" s="9">
        <v>0.00253435</v>
      </c>
      <c r="BM391" s="9">
        <v>50460493</v>
      </c>
      <c r="BN391" s="9">
        <v>127884.55</v>
      </c>
      <c r="BO391" s="9">
        <v>16575598</v>
      </c>
      <c r="BP391" s="9">
        <v>0</v>
      </c>
      <c r="BQ391" s="9">
        <v>0</v>
      </c>
      <c r="BR391" s="9">
        <v>-212535</v>
      </c>
      <c r="BS391" s="9">
        <v>-102</v>
      </c>
      <c r="BT391" s="9">
        <v>0</v>
      </c>
      <c r="BU391" s="9">
        <v>16362961</v>
      </c>
      <c r="BV391" s="9">
        <v>484755</v>
      </c>
      <c r="BW391" s="9">
        <v>0</v>
      </c>
      <c r="BX391" s="9">
        <v>-6216</v>
      </c>
      <c r="BY391" s="9">
        <v>0</v>
      </c>
      <c r="BZ391" s="9">
        <v>478539</v>
      </c>
      <c r="CA391" s="9">
        <v>1</v>
      </c>
      <c r="CB391" s="9">
        <v>16841501</v>
      </c>
      <c r="CC391" s="9">
        <v>0</v>
      </c>
      <c r="CD391" s="9">
        <v>16841501</v>
      </c>
      <c r="CE391" s="9">
        <v>3755</v>
      </c>
      <c r="CF391" s="9">
        <v>0</v>
      </c>
      <c r="CG391" s="9">
        <v>3755</v>
      </c>
      <c r="CH391" s="9">
        <v>36114270.01</v>
      </c>
      <c r="CI391" s="9">
        <v>4918239.29</v>
      </c>
      <c r="CJ391" s="9">
        <v>0</v>
      </c>
      <c r="CK391" s="9">
        <v>41032509.3</v>
      </c>
      <c r="CL391" s="9">
        <v>10927.43</v>
      </c>
      <c r="CM391" s="9">
        <v>0</v>
      </c>
      <c r="CN391" s="9">
        <v>0</v>
      </c>
      <c r="CO391" s="9">
        <v>0</v>
      </c>
      <c r="CP391" s="9">
        <v>0</v>
      </c>
      <c r="CQ391" s="9">
        <v>0</v>
      </c>
      <c r="CR391" s="9">
        <v>0</v>
      </c>
      <c r="CS391" s="9">
        <v>4414.27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9">
        <v>0</v>
      </c>
      <c r="DA391" s="9">
        <v>18955948.22</v>
      </c>
      <c r="DB391" s="9">
        <v>0</v>
      </c>
      <c r="DC391" s="9">
        <v>0</v>
      </c>
      <c r="DD391" s="9">
        <v>0</v>
      </c>
      <c r="DE391" s="9">
        <v>0</v>
      </c>
      <c r="DF391" s="9">
        <v>18955948.22</v>
      </c>
      <c r="DG391" s="9">
        <v>17060353.398</v>
      </c>
      <c r="DH391" s="9">
        <v>0</v>
      </c>
      <c r="DI391" s="9">
        <v>17060353.398</v>
      </c>
      <c r="DJ391" s="9">
        <v>484755</v>
      </c>
      <c r="DK391" s="9">
        <v>484755</v>
      </c>
      <c r="DL391" s="9">
        <v>0</v>
      </c>
      <c r="DM391" s="9">
        <v>-6216</v>
      </c>
      <c r="DN391" s="9">
        <v>0</v>
      </c>
      <c r="DO391" s="9">
        <v>478539</v>
      </c>
      <c r="DP391">
        <v>6181</v>
      </c>
      <c r="DQ391">
        <f t="shared" si="6"/>
        <v>0</v>
      </c>
    </row>
    <row r="392" spans="1:121" ht="15">
      <c r="A392" s="9">
        <v>6195</v>
      </c>
      <c r="B392" s="9" t="s">
        <v>544</v>
      </c>
      <c r="C392" s="9">
        <v>2276</v>
      </c>
      <c r="D392" s="9">
        <v>2267</v>
      </c>
      <c r="E392" s="9">
        <v>4543</v>
      </c>
      <c r="F392" s="9">
        <v>2272</v>
      </c>
      <c r="G392" s="9">
        <v>46</v>
      </c>
      <c r="H392" s="9">
        <v>1</v>
      </c>
      <c r="I392" s="9">
        <v>2319</v>
      </c>
      <c r="J392" s="9">
        <v>23243370.24</v>
      </c>
      <c r="K392" s="9">
        <v>9960595.06</v>
      </c>
      <c r="L392" s="9">
        <v>10702000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2580775.18</v>
      </c>
      <c r="S392" s="9">
        <v>22971403.17</v>
      </c>
      <c r="T392" s="9">
        <v>0</v>
      </c>
      <c r="U392" s="9">
        <v>0</v>
      </c>
      <c r="V392" s="9">
        <v>1470.42</v>
      </c>
      <c r="W392" s="9">
        <v>22969932.75</v>
      </c>
      <c r="X392" s="9">
        <v>2580775.18</v>
      </c>
      <c r="Y392" s="9">
        <v>0</v>
      </c>
      <c r="Z392" s="9">
        <v>20389157.57</v>
      </c>
      <c r="AA392" s="9">
        <v>3025401.99</v>
      </c>
      <c r="AB392" s="9">
        <v>0</v>
      </c>
      <c r="AC392" s="9">
        <v>3025000</v>
      </c>
      <c r="AD392" s="9">
        <v>0</v>
      </c>
      <c r="AE392" s="9">
        <v>0</v>
      </c>
      <c r="AF392" s="9">
        <v>401.99</v>
      </c>
      <c r="AG392" s="9">
        <v>3134040</v>
      </c>
      <c r="AH392" s="9">
        <v>272018.92</v>
      </c>
      <c r="AI392" s="9">
        <v>0</v>
      </c>
      <c r="AJ392" s="9">
        <v>0</v>
      </c>
      <c r="AK392" s="9">
        <v>3405656.93</v>
      </c>
      <c r="AL392" s="9">
        <v>23794814.5</v>
      </c>
      <c r="AM392" s="9">
        <v>0</v>
      </c>
      <c r="AN392" s="9">
        <v>0</v>
      </c>
      <c r="AO392" s="9">
        <v>23794814.5</v>
      </c>
      <c r="AP392" s="9">
        <v>23794814.5</v>
      </c>
      <c r="AQ392" s="9">
        <v>1000</v>
      </c>
      <c r="AR392" s="9">
        <v>2319000</v>
      </c>
      <c r="AS392" s="9">
        <v>2319000</v>
      </c>
      <c r="AT392" s="9">
        <v>9498</v>
      </c>
      <c r="AU392" s="9">
        <v>22025862</v>
      </c>
      <c r="AV392" s="9">
        <v>19706862</v>
      </c>
      <c r="AW392" s="9">
        <v>1768952.5</v>
      </c>
      <c r="AX392" s="9">
        <v>633183</v>
      </c>
      <c r="AY392" s="9">
        <v>1468350815</v>
      </c>
      <c r="AZ392" s="9">
        <v>1930000</v>
      </c>
      <c r="BA392" s="9">
        <v>4475670000</v>
      </c>
      <c r="BB392" s="9">
        <v>0.00051813</v>
      </c>
      <c r="BC392" s="9">
        <v>3007319185</v>
      </c>
      <c r="BD392" s="9">
        <v>1558182.29</v>
      </c>
      <c r="BE392" s="9">
        <v>968209</v>
      </c>
      <c r="BF392" s="9">
        <v>2245276671</v>
      </c>
      <c r="BG392" s="9">
        <v>0.00877703</v>
      </c>
      <c r="BH392" s="9">
        <v>776925856</v>
      </c>
      <c r="BI392" s="9">
        <v>6819101.55</v>
      </c>
      <c r="BJ392" s="9">
        <v>564023</v>
      </c>
      <c r="BK392" s="9">
        <v>1307969337</v>
      </c>
      <c r="BL392" s="9">
        <v>0.00135244</v>
      </c>
      <c r="BM392" s="9">
        <v>-160381478</v>
      </c>
      <c r="BN392" s="9">
        <v>-216906.33</v>
      </c>
      <c r="BO392" s="9">
        <v>8160378</v>
      </c>
      <c r="BP392" s="9">
        <v>0</v>
      </c>
      <c r="BQ392" s="9">
        <v>0</v>
      </c>
      <c r="BR392" s="9">
        <v>-104634</v>
      </c>
      <c r="BS392" s="9">
        <v>-71</v>
      </c>
      <c r="BT392" s="9">
        <v>0</v>
      </c>
      <c r="BU392" s="9">
        <v>8055673</v>
      </c>
      <c r="BV392" s="9">
        <v>1598400</v>
      </c>
      <c r="BW392" s="9">
        <v>0</v>
      </c>
      <c r="BX392" s="9">
        <v>-20495</v>
      </c>
      <c r="BY392" s="9">
        <v>0</v>
      </c>
      <c r="BZ392" s="9">
        <v>1577905</v>
      </c>
      <c r="CA392" s="9">
        <v>1</v>
      </c>
      <c r="CB392" s="9">
        <v>9633579</v>
      </c>
      <c r="CC392" s="9">
        <v>0</v>
      </c>
      <c r="CD392" s="9">
        <v>9633579</v>
      </c>
      <c r="CE392" s="9">
        <v>2319</v>
      </c>
      <c r="CF392" s="9">
        <v>0</v>
      </c>
      <c r="CG392" s="9">
        <v>2319</v>
      </c>
      <c r="CH392" s="9">
        <v>20389157.57</v>
      </c>
      <c r="CI392" s="9">
        <v>3405656.93</v>
      </c>
      <c r="CJ392" s="9">
        <v>0</v>
      </c>
      <c r="CK392" s="9">
        <v>23794814.5</v>
      </c>
      <c r="CL392" s="9">
        <v>10260.81</v>
      </c>
      <c r="CM392" s="9"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3518.92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9">
        <v>10843085.57</v>
      </c>
      <c r="DB392" s="9">
        <v>0</v>
      </c>
      <c r="DC392" s="9">
        <v>0</v>
      </c>
      <c r="DD392" s="9">
        <v>0</v>
      </c>
      <c r="DE392" s="9">
        <v>0</v>
      </c>
      <c r="DF392" s="9">
        <v>10843085.57</v>
      </c>
      <c r="DG392" s="9">
        <v>9758777.013</v>
      </c>
      <c r="DH392" s="9">
        <v>0</v>
      </c>
      <c r="DI392" s="9">
        <v>9758777.013</v>
      </c>
      <c r="DJ392" s="9">
        <v>1598400</v>
      </c>
      <c r="DK392" s="9">
        <v>1598400</v>
      </c>
      <c r="DL392" s="9">
        <v>0</v>
      </c>
      <c r="DM392" s="9">
        <v>-20495</v>
      </c>
      <c r="DN392" s="9">
        <v>0</v>
      </c>
      <c r="DO392" s="9">
        <v>1577905</v>
      </c>
      <c r="DP392">
        <v>6195</v>
      </c>
      <c r="DQ392">
        <f t="shared" si="6"/>
        <v>0</v>
      </c>
    </row>
    <row r="393" spans="1:121" ht="15">
      <c r="A393" s="9">
        <v>6216</v>
      </c>
      <c r="B393" s="9" t="s">
        <v>545</v>
      </c>
      <c r="C393" s="9">
        <v>1976</v>
      </c>
      <c r="D393" s="9">
        <v>1965</v>
      </c>
      <c r="E393" s="9">
        <v>3941</v>
      </c>
      <c r="F393" s="9">
        <v>1971</v>
      </c>
      <c r="G393" s="9">
        <v>69</v>
      </c>
      <c r="H393" s="9">
        <v>0</v>
      </c>
      <c r="I393" s="9">
        <v>2040</v>
      </c>
      <c r="J393" s="9">
        <v>21589138.4</v>
      </c>
      <c r="K393" s="9">
        <v>7642817.92</v>
      </c>
      <c r="L393" s="9">
        <v>12619099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1327221.48</v>
      </c>
      <c r="S393" s="9">
        <v>21975533.72</v>
      </c>
      <c r="T393" s="9">
        <v>0</v>
      </c>
      <c r="U393" s="9">
        <v>0</v>
      </c>
      <c r="V393" s="9">
        <v>579.31</v>
      </c>
      <c r="W393" s="9">
        <v>21974954.41</v>
      </c>
      <c r="X393" s="9">
        <v>1327221.48</v>
      </c>
      <c r="Y393" s="9">
        <v>0</v>
      </c>
      <c r="Z393" s="9">
        <v>20647732.93</v>
      </c>
      <c r="AA393" s="9">
        <v>2678873</v>
      </c>
      <c r="AB393" s="9">
        <v>0</v>
      </c>
      <c r="AC393" s="9">
        <v>2678873</v>
      </c>
      <c r="AD393" s="9">
        <v>0</v>
      </c>
      <c r="AE393" s="9">
        <v>0</v>
      </c>
      <c r="AF393" s="9">
        <v>0</v>
      </c>
      <c r="AG393" s="9">
        <v>2678872.5</v>
      </c>
      <c r="AH393" s="9">
        <v>0</v>
      </c>
      <c r="AI393" s="9">
        <v>0</v>
      </c>
      <c r="AJ393" s="9">
        <v>0</v>
      </c>
      <c r="AK393" s="9">
        <v>2678872.5</v>
      </c>
      <c r="AL393" s="9">
        <v>23326605.43</v>
      </c>
      <c r="AM393" s="9">
        <v>0</v>
      </c>
      <c r="AN393" s="9">
        <v>0</v>
      </c>
      <c r="AO393" s="9">
        <v>23326605.43</v>
      </c>
      <c r="AP393" s="9">
        <v>23326605.43</v>
      </c>
      <c r="AQ393" s="9">
        <v>1000</v>
      </c>
      <c r="AR393" s="9">
        <v>2040000</v>
      </c>
      <c r="AS393" s="9">
        <v>2040000</v>
      </c>
      <c r="AT393" s="9">
        <v>9498</v>
      </c>
      <c r="AU393" s="9">
        <v>19375920</v>
      </c>
      <c r="AV393" s="9">
        <v>17335920</v>
      </c>
      <c r="AW393" s="9">
        <v>3950685.4299999997</v>
      </c>
      <c r="AX393" s="9">
        <v>471144</v>
      </c>
      <c r="AY393" s="9">
        <v>961133938</v>
      </c>
      <c r="AZ393" s="9">
        <v>1930000</v>
      </c>
      <c r="BA393" s="9">
        <v>3937200000</v>
      </c>
      <c r="BB393" s="9">
        <v>0.00051813</v>
      </c>
      <c r="BC393" s="9">
        <v>2976066062</v>
      </c>
      <c r="BD393" s="9">
        <v>1541989.11</v>
      </c>
      <c r="BE393" s="9">
        <v>968209</v>
      </c>
      <c r="BF393" s="9">
        <v>1975146360</v>
      </c>
      <c r="BG393" s="9">
        <v>0.00877703</v>
      </c>
      <c r="BH393" s="9">
        <v>1014012422</v>
      </c>
      <c r="BI393" s="9">
        <v>8900017.45</v>
      </c>
      <c r="BJ393" s="9">
        <v>564023</v>
      </c>
      <c r="BK393" s="9">
        <v>1150606920</v>
      </c>
      <c r="BL393" s="9">
        <v>0.00343357</v>
      </c>
      <c r="BM393" s="9">
        <v>189472982</v>
      </c>
      <c r="BN393" s="9">
        <v>650568.75</v>
      </c>
      <c r="BO393" s="9">
        <v>11092575</v>
      </c>
      <c r="BP393" s="9">
        <v>0</v>
      </c>
      <c r="BQ393" s="9">
        <v>0</v>
      </c>
      <c r="BR393" s="9">
        <v>-142231</v>
      </c>
      <c r="BS393" s="9">
        <v>-47</v>
      </c>
      <c r="BT393" s="9">
        <v>0</v>
      </c>
      <c r="BU393" s="9">
        <v>10950297</v>
      </c>
      <c r="BV393" s="9">
        <v>414525</v>
      </c>
      <c r="BW393" s="9">
        <v>0</v>
      </c>
      <c r="BX393" s="9">
        <v>-5315</v>
      </c>
      <c r="BY393" s="9">
        <v>0</v>
      </c>
      <c r="BZ393" s="9">
        <v>409210</v>
      </c>
      <c r="CA393" s="9">
        <v>1</v>
      </c>
      <c r="CB393" s="9">
        <v>11359508</v>
      </c>
      <c r="CC393" s="9">
        <v>0</v>
      </c>
      <c r="CD393" s="9">
        <v>11359508</v>
      </c>
      <c r="CE393" s="9">
        <v>2040</v>
      </c>
      <c r="CF393" s="9">
        <v>0</v>
      </c>
      <c r="CG393" s="9">
        <v>2040</v>
      </c>
      <c r="CH393" s="9">
        <v>20647732.93</v>
      </c>
      <c r="CI393" s="9">
        <v>2678872.5</v>
      </c>
      <c r="CJ393" s="9">
        <v>0</v>
      </c>
      <c r="CK393" s="9">
        <v>23326605.43</v>
      </c>
      <c r="CL393" s="9">
        <v>11434.61</v>
      </c>
      <c r="CM393" s="9">
        <v>0</v>
      </c>
      <c r="CN393" s="9">
        <v>0</v>
      </c>
      <c r="CO393" s="9">
        <v>0</v>
      </c>
      <c r="CP393" s="9">
        <v>0</v>
      </c>
      <c r="CQ393" s="9">
        <v>0</v>
      </c>
      <c r="CR393" s="9">
        <v>0</v>
      </c>
      <c r="CS393" s="9">
        <v>5437.54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  <c r="DA393" s="9">
        <v>12785666.8</v>
      </c>
      <c r="DB393" s="9">
        <v>0</v>
      </c>
      <c r="DC393" s="9">
        <v>0</v>
      </c>
      <c r="DD393" s="9">
        <v>0</v>
      </c>
      <c r="DE393" s="9">
        <v>0</v>
      </c>
      <c r="DF393" s="9">
        <v>12785666.8</v>
      </c>
      <c r="DG393" s="9">
        <v>11507100.120000001</v>
      </c>
      <c r="DH393" s="9">
        <v>0</v>
      </c>
      <c r="DI393" s="9">
        <v>11507100.120000001</v>
      </c>
      <c r="DJ393" s="9">
        <v>414525</v>
      </c>
      <c r="DK393" s="9">
        <v>414525</v>
      </c>
      <c r="DL393" s="9">
        <v>0</v>
      </c>
      <c r="DM393" s="9">
        <v>-5315</v>
      </c>
      <c r="DN393" s="9">
        <v>0</v>
      </c>
      <c r="DO393" s="9">
        <v>409210</v>
      </c>
      <c r="DP393">
        <v>6216</v>
      </c>
      <c r="DQ393">
        <f t="shared" si="6"/>
        <v>0</v>
      </c>
    </row>
    <row r="394" spans="1:121" ht="15">
      <c r="A394" s="9">
        <v>6223</v>
      </c>
      <c r="B394" s="9" t="s">
        <v>546</v>
      </c>
      <c r="C394" s="9">
        <v>8224</v>
      </c>
      <c r="D394" s="9">
        <v>8256</v>
      </c>
      <c r="E394" s="9">
        <v>16480</v>
      </c>
      <c r="F394" s="9">
        <v>8240</v>
      </c>
      <c r="G394" s="9">
        <v>236</v>
      </c>
      <c r="H394" s="9">
        <v>2</v>
      </c>
      <c r="I394" s="9">
        <v>8478</v>
      </c>
      <c r="J394" s="9">
        <v>98755465.31</v>
      </c>
      <c r="K394" s="9">
        <v>37257879.53</v>
      </c>
      <c r="L394" s="9">
        <v>51306610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10190975.78</v>
      </c>
      <c r="S394" s="9">
        <v>95556818.06</v>
      </c>
      <c r="T394" s="9">
        <v>0</v>
      </c>
      <c r="U394" s="9">
        <v>0</v>
      </c>
      <c r="V394" s="9">
        <v>10068.14</v>
      </c>
      <c r="W394" s="9">
        <v>95546749.92</v>
      </c>
      <c r="X394" s="9">
        <v>10190975.78</v>
      </c>
      <c r="Y394" s="9">
        <v>0</v>
      </c>
      <c r="Z394" s="9">
        <v>85355774.14</v>
      </c>
      <c r="AA394" s="9">
        <v>21782728.93</v>
      </c>
      <c r="AB394" s="9">
        <v>0</v>
      </c>
      <c r="AC394" s="9">
        <v>5491969</v>
      </c>
      <c r="AD394" s="9">
        <v>0</v>
      </c>
      <c r="AE394" s="9">
        <v>16278412.3</v>
      </c>
      <c r="AF394" s="9">
        <v>12347.63</v>
      </c>
      <c r="AG394" s="9">
        <v>21910152.99</v>
      </c>
      <c r="AH394" s="9">
        <v>0</v>
      </c>
      <c r="AI394" s="9">
        <v>16278412.3</v>
      </c>
      <c r="AJ394" s="9">
        <v>0</v>
      </c>
      <c r="AK394" s="9">
        <v>5619393.06</v>
      </c>
      <c r="AL394" s="9">
        <v>90975167.2</v>
      </c>
      <c r="AM394" s="9">
        <v>0</v>
      </c>
      <c r="AN394" s="9">
        <v>0</v>
      </c>
      <c r="AO394" s="9">
        <v>90975167.2</v>
      </c>
      <c r="AP394" s="9">
        <v>90975167.2</v>
      </c>
      <c r="AQ394" s="9">
        <v>1000</v>
      </c>
      <c r="AR394" s="9">
        <v>8478000</v>
      </c>
      <c r="AS394" s="9">
        <v>8478000</v>
      </c>
      <c r="AT394" s="9">
        <v>9498</v>
      </c>
      <c r="AU394" s="9">
        <v>80524044</v>
      </c>
      <c r="AV394" s="9">
        <v>72046044</v>
      </c>
      <c r="AW394" s="9">
        <v>10451123.200000003</v>
      </c>
      <c r="AX394" s="9">
        <v>456923</v>
      </c>
      <c r="AY394" s="9">
        <v>3873789215</v>
      </c>
      <c r="AZ394" s="9">
        <v>1930000</v>
      </c>
      <c r="BA394" s="9">
        <v>16362540000</v>
      </c>
      <c r="BB394" s="9">
        <v>0.00051813</v>
      </c>
      <c r="BC394" s="9">
        <v>12488750785</v>
      </c>
      <c r="BD394" s="9">
        <v>6470796.44</v>
      </c>
      <c r="BE394" s="9">
        <v>968209</v>
      </c>
      <c r="BF394" s="9">
        <v>8208475902</v>
      </c>
      <c r="BG394" s="9">
        <v>0.00877703</v>
      </c>
      <c r="BH394" s="9">
        <v>4334686687</v>
      </c>
      <c r="BI394" s="9">
        <v>38045675.09</v>
      </c>
      <c r="BJ394" s="9">
        <v>564023</v>
      </c>
      <c r="BK394" s="9">
        <v>4781786994</v>
      </c>
      <c r="BL394" s="9">
        <v>0.00218561</v>
      </c>
      <c r="BM394" s="9">
        <v>907997779</v>
      </c>
      <c r="BN394" s="9">
        <v>1984529.03</v>
      </c>
      <c r="BO394" s="9">
        <v>46501001</v>
      </c>
      <c r="BP394" s="9">
        <v>0</v>
      </c>
      <c r="BQ394" s="9">
        <v>0</v>
      </c>
      <c r="BR394" s="9">
        <v>-596244</v>
      </c>
      <c r="BS394" s="9">
        <v>-188</v>
      </c>
      <c r="BT394" s="9">
        <v>0</v>
      </c>
      <c r="BU394" s="9">
        <v>45904569</v>
      </c>
      <c r="BV394" s="9">
        <v>512200</v>
      </c>
      <c r="BW394" s="9">
        <v>0</v>
      </c>
      <c r="BX394" s="9">
        <v>-6567</v>
      </c>
      <c r="BY394" s="9">
        <v>-1</v>
      </c>
      <c r="BZ394" s="9">
        <v>505632</v>
      </c>
      <c r="CA394" s="9">
        <v>3</v>
      </c>
      <c r="CB394" s="9">
        <v>46410204</v>
      </c>
      <c r="CC394" s="9">
        <v>1</v>
      </c>
      <c r="CD394" s="9">
        <v>46410205</v>
      </c>
      <c r="CE394" s="9">
        <v>8478</v>
      </c>
      <c r="CF394" s="9">
        <v>0</v>
      </c>
      <c r="CG394" s="9">
        <v>8478</v>
      </c>
      <c r="CH394" s="9">
        <v>85355774.14</v>
      </c>
      <c r="CI394" s="9">
        <v>5619393.06</v>
      </c>
      <c r="CJ394" s="9">
        <v>0</v>
      </c>
      <c r="CK394" s="9">
        <v>90975167.2</v>
      </c>
      <c r="CL394" s="9">
        <v>10730.73</v>
      </c>
      <c r="CM394" s="9"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5484.9</v>
      </c>
      <c r="CT394" s="9">
        <v>43</v>
      </c>
      <c r="CU394" s="9">
        <v>235851</v>
      </c>
      <c r="CV394" s="9">
        <v>235851</v>
      </c>
      <c r="CW394" s="9">
        <v>0</v>
      </c>
      <c r="CX394" s="9">
        <v>-3024</v>
      </c>
      <c r="CY394" s="9">
        <v>-1</v>
      </c>
      <c r="CZ394" s="9">
        <v>232826</v>
      </c>
      <c r="DA394" s="9">
        <v>51984059.93</v>
      </c>
      <c r="DB394" s="9">
        <v>0</v>
      </c>
      <c r="DC394" s="9">
        <v>0</v>
      </c>
      <c r="DD394" s="9">
        <v>252828.96</v>
      </c>
      <c r="DE394" s="9">
        <v>0</v>
      </c>
      <c r="DF394" s="9">
        <v>52236888.89</v>
      </c>
      <c r="DG394" s="9">
        <v>47013200.001</v>
      </c>
      <c r="DH394" s="9">
        <v>235850.7</v>
      </c>
      <c r="DI394" s="9">
        <v>47013200.001</v>
      </c>
      <c r="DJ394" s="9">
        <v>276349</v>
      </c>
      <c r="DK394" s="9">
        <v>276349</v>
      </c>
      <c r="DL394" s="9">
        <v>0</v>
      </c>
      <c r="DM394" s="9">
        <v>-3543</v>
      </c>
      <c r="DN394" s="9">
        <v>0</v>
      </c>
      <c r="DO394" s="9">
        <v>272806</v>
      </c>
      <c r="DP394">
        <v>6223</v>
      </c>
      <c r="DQ394">
        <f t="shared" si="6"/>
        <v>0</v>
      </c>
    </row>
    <row r="395" spans="1:121" ht="15">
      <c r="A395" s="9">
        <v>6230</v>
      </c>
      <c r="B395" s="9" t="s">
        <v>547</v>
      </c>
      <c r="C395" s="9">
        <v>518</v>
      </c>
      <c r="D395" s="9">
        <v>526</v>
      </c>
      <c r="E395" s="9">
        <v>1044</v>
      </c>
      <c r="F395" s="9">
        <v>522</v>
      </c>
      <c r="G395" s="9">
        <v>1</v>
      </c>
      <c r="H395" s="9">
        <v>0</v>
      </c>
      <c r="I395" s="9">
        <v>523</v>
      </c>
      <c r="J395" s="9">
        <v>7354882.06</v>
      </c>
      <c r="K395" s="9">
        <v>5829418.73</v>
      </c>
      <c r="L395" s="9">
        <v>587157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938306.33</v>
      </c>
      <c r="S395" s="9">
        <v>6387655.17</v>
      </c>
      <c r="T395" s="9">
        <v>0</v>
      </c>
      <c r="U395" s="9">
        <v>0</v>
      </c>
      <c r="V395" s="9">
        <v>396.18</v>
      </c>
      <c r="W395" s="9">
        <v>6387258.99</v>
      </c>
      <c r="X395" s="9">
        <v>938306.33</v>
      </c>
      <c r="Y395" s="9">
        <v>0</v>
      </c>
      <c r="Z395" s="9">
        <v>5448952.66</v>
      </c>
      <c r="AA395" s="9">
        <v>547353.53</v>
      </c>
      <c r="AB395" s="9">
        <v>0</v>
      </c>
      <c r="AC395" s="9">
        <v>546116</v>
      </c>
      <c r="AD395" s="9">
        <v>0</v>
      </c>
      <c r="AE395" s="9">
        <v>0</v>
      </c>
      <c r="AF395" s="9">
        <v>1237.53</v>
      </c>
      <c r="AG395" s="9">
        <v>695437.43</v>
      </c>
      <c r="AH395" s="9">
        <v>0</v>
      </c>
      <c r="AI395" s="9">
        <v>0</v>
      </c>
      <c r="AJ395" s="9">
        <v>0</v>
      </c>
      <c r="AK395" s="9">
        <v>694199.9</v>
      </c>
      <c r="AL395" s="9">
        <v>6143152.5600000005</v>
      </c>
      <c r="AM395" s="9">
        <v>0</v>
      </c>
      <c r="AN395" s="9">
        <v>0</v>
      </c>
      <c r="AO395" s="9">
        <v>6143152.5600000005</v>
      </c>
      <c r="AP395" s="9">
        <v>6143152.5600000005</v>
      </c>
      <c r="AQ395" s="9">
        <v>1000</v>
      </c>
      <c r="AR395" s="9">
        <v>523000</v>
      </c>
      <c r="AS395" s="9">
        <v>523000</v>
      </c>
      <c r="AT395" s="9">
        <v>9498</v>
      </c>
      <c r="AU395" s="9">
        <v>4967454</v>
      </c>
      <c r="AV395" s="9">
        <v>4444454</v>
      </c>
      <c r="AW395" s="9">
        <v>1175698.5600000005</v>
      </c>
      <c r="AX395" s="9">
        <v>1314782</v>
      </c>
      <c r="AY395" s="9">
        <v>687630829</v>
      </c>
      <c r="AZ395" s="9">
        <v>1930000</v>
      </c>
      <c r="BA395" s="9">
        <v>1009390000</v>
      </c>
      <c r="BB395" s="9">
        <v>0.00051813</v>
      </c>
      <c r="BC395" s="9">
        <v>321759171</v>
      </c>
      <c r="BD395" s="9">
        <v>166713.08</v>
      </c>
      <c r="BE395" s="9">
        <v>968209</v>
      </c>
      <c r="BF395" s="9">
        <v>506373307</v>
      </c>
      <c r="BG395" s="9">
        <v>0.00877703</v>
      </c>
      <c r="BH395" s="9">
        <v>-181257522</v>
      </c>
      <c r="BI395" s="9">
        <v>-1590902.71</v>
      </c>
      <c r="BJ395" s="9">
        <v>564023</v>
      </c>
      <c r="BK395" s="9">
        <v>294984029</v>
      </c>
      <c r="BL395" s="9">
        <v>0.00398563</v>
      </c>
      <c r="BM395" s="9">
        <v>-392646800</v>
      </c>
      <c r="BN395" s="9">
        <v>-1564944.87</v>
      </c>
      <c r="BO395" s="9">
        <v>166713</v>
      </c>
      <c r="BP395" s="9">
        <v>0</v>
      </c>
      <c r="BQ395" s="9">
        <v>0</v>
      </c>
      <c r="BR395" s="9">
        <v>-2138</v>
      </c>
      <c r="BS395" s="9">
        <v>0</v>
      </c>
      <c r="BT395" s="9">
        <v>0</v>
      </c>
      <c r="BU395" s="9">
        <v>164575</v>
      </c>
      <c r="BV395" s="9">
        <v>310409</v>
      </c>
      <c r="BW395" s="9">
        <v>0</v>
      </c>
      <c r="BX395" s="9">
        <v>-3980</v>
      </c>
      <c r="BY395" s="9">
        <v>0</v>
      </c>
      <c r="BZ395" s="9">
        <v>306429</v>
      </c>
      <c r="CA395" s="9">
        <v>0</v>
      </c>
      <c r="CB395" s="9">
        <v>471004</v>
      </c>
      <c r="CC395" s="9">
        <v>0</v>
      </c>
      <c r="CD395" s="9">
        <v>471004</v>
      </c>
      <c r="CE395" s="9">
        <v>523</v>
      </c>
      <c r="CF395" s="9">
        <v>0</v>
      </c>
      <c r="CG395" s="9">
        <v>523</v>
      </c>
      <c r="CH395" s="9">
        <v>5448952.66</v>
      </c>
      <c r="CI395" s="9">
        <v>694199.9</v>
      </c>
      <c r="CJ395" s="9">
        <v>0</v>
      </c>
      <c r="CK395" s="9">
        <v>6143152.5600000005</v>
      </c>
      <c r="CL395" s="9">
        <v>11745.99</v>
      </c>
      <c r="CM395" s="9"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318.76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9">
        <v>196414.78</v>
      </c>
      <c r="DB395" s="9">
        <v>333721.35</v>
      </c>
      <c r="DC395" s="9">
        <v>0</v>
      </c>
      <c r="DD395" s="9">
        <v>0</v>
      </c>
      <c r="DE395" s="9">
        <v>0</v>
      </c>
      <c r="DF395" s="9">
        <v>530136.13</v>
      </c>
      <c r="DG395" s="9">
        <v>477122.517</v>
      </c>
      <c r="DH395" s="9">
        <v>0</v>
      </c>
      <c r="DI395" s="9">
        <v>477122.517</v>
      </c>
      <c r="DJ395" s="9">
        <v>310409</v>
      </c>
      <c r="DK395" s="9">
        <v>310409</v>
      </c>
      <c r="DL395" s="9">
        <v>0</v>
      </c>
      <c r="DM395" s="9">
        <v>-3980</v>
      </c>
      <c r="DN395" s="9">
        <v>0</v>
      </c>
      <c r="DO395" s="9">
        <v>306429</v>
      </c>
      <c r="DP395">
        <v>6230</v>
      </c>
      <c r="DQ395">
        <f t="shared" si="6"/>
        <v>0</v>
      </c>
    </row>
    <row r="396" spans="1:121" ht="15">
      <c r="A396" s="9">
        <v>6237</v>
      </c>
      <c r="B396" s="9" t="s">
        <v>548</v>
      </c>
      <c r="C396" s="9">
        <v>1442</v>
      </c>
      <c r="D396" s="9">
        <v>1427</v>
      </c>
      <c r="E396" s="9">
        <v>2869</v>
      </c>
      <c r="F396" s="9">
        <v>1435</v>
      </c>
      <c r="G396" s="9">
        <v>34</v>
      </c>
      <c r="H396" s="9">
        <v>0</v>
      </c>
      <c r="I396" s="9">
        <v>1469</v>
      </c>
      <c r="J396" s="9">
        <v>16475056.82</v>
      </c>
      <c r="K396" s="9">
        <v>7558708.23</v>
      </c>
      <c r="L396" s="9">
        <v>6425722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2490626.59</v>
      </c>
      <c r="S396" s="9">
        <v>17366521.32</v>
      </c>
      <c r="T396" s="9">
        <v>530000</v>
      </c>
      <c r="U396" s="9">
        <v>0</v>
      </c>
      <c r="V396" s="9">
        <v>1132</v>
      </c>
      <c r="W396" s="9">
        <v>16835389.32</v>
      </c>
      <c r="X396" s="9">
        <v>2490626.59</v>
      </c>
      <c r="Y396" s="9">
        <v>0</v>
      </c>
      <c r="Z396" s="9">
        <v>14344762.73</v>
      </c>
      <c r="AA396" s="9">
        <v>530190.91</v>
      </c>
      <c r="AB396" s="9">
        <v>530000</v>
      </c>
      <c r="AC396" s="9">
        <v>0</v>
      </c>
      <c r="AD396" s="9">
        <v>0</v>
      </c>
      <c r="AE396" s="9">
        <v>0</v>
      </c>
      <c r="AF396" s="9">
        <v>190.91</v>
      </c>
      <c r="AG396" s="9">
        <v>582487.5</v>
      </c>
      <c r="AH396" s="9">
        <v>0</v>
      </c>
      <c r="AI396" s="9">
        <v>0</v>
      </c>
      <c r="AJ396" s="9">
        <v>0</v>
      </c>
      <c r="AK396" s="9">
        <v>582296.59</v>
      </c>
      <c r="AL396" s="9">
        <v>14927059.32</v>
      </c>
      <c r="AM396" s="9">
        <v>0</v>
      </c>
      <c r="AN396" s="9">
        <v>0</v>
      </c>
      <c r="AO396" s="9">
        <v>14927059.32</v>
      </c>
      <c r="AP396" s="9">
        <v>14927059.32</v>
      </c>
      <c r="AQ396" s="9">
        <v>1000</v>
      </c>
      <c r="AR396" s="9">
        <v>1469000</v>
      </c>
      <c r="AS396" s="9">
        <v>1469000</v>
      </c>
      <c r="AT396" s="9">
        <v>9498</v>
      </c>
      <c r="AU396" s="9">
        <v>13952562</v>
      </c>
      <c r="AV396" s="9">
        <v>12483562</v>
      </c>
      <c r="AW396" s="9">
        <v>974497.3200000003</v>
      </c>
      <c r="AX396" s="9">
        <v>692544</v>
      </c>
      <c r="AY396" s="9">
        <v>1017347449</v>
      </c>
      <c r="AZ396" s="9">
        <v>1930000</v>
      </c>
      <c r="BA396" s="9">
        <v>2835170000</v>
      </c>
      <c r="BB396" s="9">
        <v>0.00051813</v>
      </c>
      <c r="BC396" s="9">
        <v>1817822551</v>
      </c>
      <c r="BD396" s="9">
        <v>941868.4</v>
      </c>
      <c r="BE396" s="9">
        <v>968209</v>
      </c>
      <c r="BF396" s="9">
        <v>1422299021</v>
      </c>
      <c r="BG396" s="9">
        <v>0.00877703</v>
      </c>
      <c r="BH396" s="9">
        <v>404951572</v>
      </c>
      <c r="BI396" s="9">
        <v>3554272.1</v>
      </c>
      <c r="BJ396" s="9">
        <v>564023</v>
      </c>
      <c r="BK396" s="9">
        <v>828549787</v>
      </c>
      <c r="BL396" s="9">
        <v>0.00117615</v>
      </c>
      <c r="BM396" s="9">
        <v>-188797662</v>
      </c>
      <c r="BN396" s="9">
        <v>-222054.37</v>
      </c>
      <c r="BO396" s="9">
        <v>4274086</v>
      </c>
      <c r="BP396" s="9">
        <v>0</v>
      </c>
      <c r="BQ396" s="9">
        <v>0</v>
      </c>
      <c r="BR396" s="9">
        <v>-54803</v>
      </c>
      <c r="BS396" s="9">
        <v>-50</v>
      </c>
      <c r="BT396" s="9">
        <v>0</v>
      </c>
      <c r="BU396" s="9">
        <v>4219233</v>
      </c>
      <c r="BV396" s="9">
        <v>1433588</v>
      </c>
      <c r="BW396" s="9">
        <v>0</v>
      </c>
      <c r="BX396" s="9">
        <v>-18382</v>
      </c>
      <c r="BY396" s="9">
        <v>0</v>
      </c>
      <c r="BZ396" s="9">
        <v>1415206</v>
      </c>
      <c r="CA396" s="9">
        <v>0</v>
      </c>
      <c r="CB396" s="9">
        <v>5634439</v>
      </c>
      <c r="CC396" s="9">
        <v>0</v>
      </c>
      <c r="CD396" s="9">
        <v>5634439</v>
      </c>
      <c r="CE396" s="9">
        <v>1469</v>
      </c>
      <c r="CF396" s="9">
        <v>0</v>
      </c>
      <c r="CG396" s="9">
        <v>1469</v>
      </c>
      <c r="CH396" s="9">
        <v>14344762.73</v>
      </c>
      <c r="CI396" s="9">
        <v>582296.59</v>
      </c>
      <c r="CJ396" s="9">
        <v>0</v>
      </c>
      <c r="CK396" s="9">
        <v>14927059.32</v>
      </c>
      <c r="CL396" s="9">
        <v>10161.37</v>
      </c>
      <c r="CM396" s="9">
        <v>0</v>
      </c>
      <c r="CN396" s="9">
        <v>0</v>
      </c>
      <c r="CO396" s="9">
        <v>0</v>
      </c>
      <c r="CP396" s="9">
        <v>0</v>
      </c>
      <c r="CQ396" s="9">
        <v>0</v>
      </c>
      <c r="CR396" s="9">
        <v>0</v>
      </c>
      <c r="CS396" s="9">
        <v>2909.52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  <c r="DA396" s="9">
        <v>6341860.26</v>
      </c>
      <c r="DB396" s="9">
        <v>0</v>
      </c>
      <c r="DC396" s="9">
        <v>0</v>
      </c>
      <c r="DD396" s="9">
        <v>0</v>
      </c>
      <c r="DE396" s="9">
        <v>0</v>
      </c>
      <c r="DF396" s="9">
        <v>6341860.26</v>
      </c>
      <c r="DG396" s="9">
        <v>5707674.234</v>
      </c>
      <c r="DH396" s="9">
        <v>0</v>
      </c>
      <c r="DI396" s="9">
        <v>5707674.234</v>
      </c>
      <c r="DJ396" s="9">
        <v>1433588</v>
      </c>
      <c r="DK396" s="9">
        <v>1433588</v>
      </c>
      <c r="DL396" s="9">
        <v>0</v>
      </c>
      <c r="DM396" s="9">
        <v>-18382</v>
      </c>
      <c r="DN396" s="9">
        <v>0</v>
      </c>
      <c r="DO396" s="9">
        <v>1415206</v>
      </c>
      <c r="DP396">
        <v>6237</v>
      </c>
      <c r="DQ396">
        <f t="shared" si="6"/>
        <v>0</v>
      </c>
    </row>
    <row r="397" spans="1:121" ht="15">
      <c r="A397" s="9">
        <v>6244</v>
      </c>
      <c r="B397" s="9" t="s">
        <v>549</v>
      </c>
      <c r="C397" s="9">
        <v>5898.25</v>
      </c>
      <c r="D397" s="9">
        <v>5897.25</v>
      </c>
      <c r="E397" s="9">
        <v>11795.5</v>
      </c>
      <c r="F397" s="9">
        <v>5898</v>
      </c>
      <c r="G397" s="9">
        <v>227</v>
      </c>
      <c r="H397" s="9">
        <v>0</v>
      </c>
      <c r="I397" s="9">
        <v>6125</v>
      </c>
      <c r="J397" s="9">
        <v>76905865.88</v>
      </c>
      <c r="K397" s="9">
        <v>41735082</v>
      </c>
      <c r="L397" s="9">
        <v>17165613</v>
      </c>
      <c r="M397" s="9">
        <v>0</v>
      </c>
      <c r="N397" s="9">
        <v>0</v>
      </c>
      <c r="O397" s="9">
        <v>0</v>
      </c>
      <c r="P397" s="9">
        <v>0</v>
      </c>
      <c r="Q397" s="9">
        <v>147490.67</v>
      </c>
      <c r="R397" s="9">
        <v>17857680.21</v>
      </c>
      <c r="S397" s="9">
        <v>74911067.65</v>
      </c>
      <c r="T397" s="9">
        <v>2540315.17</v>
      </c>
      <c r="U397" s="9">
        <v>0</v>
      </c>
      <c r="V397" s="9">
        <v>7916.08</v>
      </c>
      <c r="W397" s="9">
        <v>72362836.4</v>
      </c>
      <c r="X397" s="9">
        <v>17857680.21</v>
      </c>
      <c r="Y397" s="9">
        <v>0</v>
      </c>
      <c r="Z397" s="9">
        <v>54505156.19</v>
      </c>
      <c r="AA397" s="9">
        <v>2821602.76</v>
      </c>
      <c r="AB397" s="9">
        <v>2540315.17</v>
      </c>
      <c r="AC397" s="9">
        <v>281185</v>
      </c>
      <c r="AD397" s="9">
        <v>0</v>
      </c>
      <c r="AE397" s="9">
        <v>0</v>
      </c>
      <c r="AF397" s="9">
        <v>102.59</v>
      </c>
      <c r="AG397" s="9">
        <v>2872778.29</v>
      </c>
      <c r="AH397" s="9">
        <v>441296.92</v>
      </c>
      <c r="AI397" s="9">
        <v>0</v>
      </c>
      <c r="AJ397" s="9">
        <v>0</v>
      </c>
      <c r="AK397" s="9">
        <v>3313972.62</v>
      </c>
      <c r="AL397" s="9">
        <v>57819128.809999995</v>
      </c>
      <c r="AM397" s="9">
        <v>0</v>
      </c>
      <c r="AN397" s="9">
        <v>0</v>
      </c>
      <c r="AO397" s="9">
        <v>57819128.809999995</v>
      </c>
      <c r="AP397" s="9">
        <v>57819128.809999995</v>
      </c>
      <c r="AQ397" s="9">
        <v>1000</v>
      </c>
      <c r="AR397" s="9">
        <v>6125000</v>
      </c>
      <c r="AS397" s="9">
        <v>6125000</v>
      </c>
      <c r="AT397" s="9">
        <v>9498</v>
      </c>
      <c r="AU397" s="9">
        <v>58175250</v>
      </c>
      <c r="AV397" s="9">
        <v>51694128.809999995</v>
      </c>
      <c r="AW397" s="9">
        <v>0</v>
      </c>
      <c r="AX397" s="9">
        <v>857480</v>
      </c>
      <c r="AY397" s="9">
        <v>5252065500</v>
      </c>
      <c r="AZ397" s="9">
        <v>1930000</v>
      </c>
      <c r="BA397" s="9">
        <v>11821250000</v>
      </c>
      <c r="BB397" s="9">
        <v>0.00051813</v>
      </c>
      <c r="BC397" s="9">
        <v>6569184500</v>
      </c>
      <c r="BD397" s="9">
        <v>3403691.56</v>
      </c>
      <c r="BE397" s="9">
        <v>968209</v>
      </c>
      <c r="BF397" s="9">
        <v>5930280125</v>
      </c>
      <c r="BG397" s="9">
        <v>0.00871698</v>
      </c>
      <c r="BH397" s="9">
        <v>678214625</v>
      </c>
      <c r="BI397" s="9">
        <v>5911983.32</v>
      </c>
      <c r="BJ397" s="9">
        <v>564023</v>
      </c>
      <c r="BK397" s="9">
        <v>3454640875</v>
      </c>
      <c r="BL397" s="9">
        <v>0</v>
      </c>
      <c r="BM397" s="9">
        <v>-1797424625</v>
      </c>
      <c r="BN397" s="9">
        <v>0</v>
      </c>
      <c r="BO397" s="9">
        <v>9315675</v>
      </c>
      <c r="BP397" s="9">
        <v>0</v>
      </c>
      <c r="BQ397" s="9">
        <v>0</v>
      </c>
      <c r="BR397" s="9">
        <v>-119447</v>
      </c>
      <c r="BS397" s="9">
        <v>-262</v>
      </c>
      <c r="BT397" s="9">
        <v>0</v>
      </c>
      <c r="BU397" s="9">
        <v>9195966</v>
      </c>
      <c r="BV397" s="9">
        <v>8732116</v>
      </c>
      <c r="BW397" s="9">
        <v>0</v>
      </c>
      <c r="BX397" s="9">
        <v>-111964</v>
      </c>
      <c r="BY397" s="9">
        <v>0</v>
      </c>
      <c r="BZ397" s="9">
        <v>8620152</v>
      </c>
      <c r="CA397" s="9">
        <v>3</v>
      </c>
      <c r="CB397" s="9">
        <v>17816121</v>
      </c>
      <c r="CC397" s="9">
        <v>0</v>
      </c>
      <c r="CD397" s="9">
        <v>17816121</v>
      </c>
      <c r="CE397" s="9">
        <v>6125</v>
      </c>
      <c r="CF397" s="9">
        <v>234.88</v>
      </c>
      <c r="CG397" s="9">
        <v>6359.88</v>
      </c>
      <c r="CH397" s="9">
        <v>54505156.19</v>
      </c>
      <c r="CI397" s="9">
        <v>3313972.62</v>
      </c>
      <c r="CJ397" s="9">
        <v>2624053</v>
      </c>
      <c r="CK397" s="9">
        <v>60443181.809999995</v>
      </c>
      <c r="CL397" s="9">
        <v>9503.82</v>
      </c>
      <c r="CM397" s="9">
        <v>2232257</v>
      </c>
      <c r="CN397" s="9">
        <v>2232257</v>
      </c>
      <c r="CO397" s="9">
        <v>0</v>
      </c>
      <c r="CP397" s="9">
        <v>-28622</v>
      </c>
      <c r="CQ397" s="9">
        <v>0</v>
      </c>
      <c r="CR397" s="9">
        <v>2203635</v>
      </c>
      <c r="CS397" s="9">
        <v>1520.93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9">
        <v>17396588.15</v>
      </c>
      <c r="DB397" s="9">
        <v>0</v>
      </c>
      <c r="DC397" s="9">
        <v>2656512.91</v>
      </c>
      <c r="DD397" s="9">
        <v>0</v>
      </c>
      <c r="DE397" s="9">
        <v>0</v>
      </c>
      <c r="DF397" s="9">
        <v>20053101.06</v>
      </c>
      <c r="DG397" s="9">
        <v>18047790.954</v>
      </c>
      <c r="DH397" s="9">
        <v>2232257.24</v>
      </c>
      <c r="DI397" s="9">
        <v>18047790.954</v>
      </c>
      <c r="DJ397" s="9">
        <v>6499859</v>
      </c>
      <c r="DK397" s="9">
        <v>6499859</v>
      </c>
      <c r="DL397" s="9">
        <v>0</v>
      </c>
      <c r="DM397" s="9">
        <v>-83342</v>
      </c>
      <c r="DN397" s="9">
        <v>0</v>
      </c>
      <c r="DO397" s="9">
        <v>6416517</v>
      </c>
      <c r="DP397">
        <v>6244</v>
      </c>
      <c r="DQ397">
        <f t="shared" si="6"/>
        <v>0</v>
      </c>
    </row>
    <row r="398" spans="1:121" ht="15">
      <c r="A398" s="9">
        <v>6251</v>
      </c>
      <c r="B398" s="9" t="s">
        <v>550</v>
      </c>
      <c r="C398" s="9">
        <v>328</v>
      </c>
      <c r="D398" s="9">
        <v>331</v>
      </c>
      <c r="E398" s="9">
        <v>659</v>
      </c>
      <c r="F398" s="9">
        <v>330</v>
      </c>
      <c r="G398" s="9">
        <v>9</v>
      </c>
      <c r="H398" s="9">
        <v>0</v>
      </c>
      <c r="I398" s="9">
        <v>339</v>
      </c>
      <c r="J398" s="9">
        <v>4606257.67</v>
      </c>
      <c r="K398" s="9">
        <v>728940.33</v>
      </c>
      <c r="L398" s="9">
        <v>3129434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747883.34</v>
      </c>
      <c r="S398" s="9">
        <v>4245679.36</v>
      </c>
      <c r="T398" s="9">
        <v>0</v>
      </c>
      <c r="U398" s="9">
        <v>0</v>
      </c>
      <c r="V398" s="9">
        <v>0</v>
      </c>
      <c r="W398" s="9">
        <v>4245679.36</v>
      </c>
      <c r="X398" s="9">
        <v>747883.34</v>
      </c>
      <c r="Y398" s="9">
        <v>0</v>
      </c>
      <c r="Z398" s="9">
        <v>3497796.02</v>
      </c>
      <c r="AA398" s="9">
        <v>79234.03</v>
      </c>
      <c r="AB398" s="9">
        <v>0</v>
      </c>
      <c r="AC398" s="9">
        <v>79152</v>
      </c>
      <c r="AD398" s="9">
        <v>0</v>
      </c>
      <c r="AE398" s="9">
        <v>0</v>
      </c>
      <c r="AF398" s="9">
        <v>82.03</v>
      </c>
      <c r="AG398" s="9">
        <v>79921.49</v>
      </c>
      <c r="AH398" s="9">
        <v>0</v>
      </c>
      <c r="AI398" s="9">
        <v>0</v>
      </c>
      <c r="AJ398" s="9">
        <v>0</v>
      </c>
      <c r="AK398" s="9">
        <v>79839.46</v>
      </c>
      <c r="AL398" s="9">
        <v>3577635.48</v>
      </c>
      <c r="AM398" s="9">
        <v>0</v>
      </c>
      <c r="AN398" s="9">
        <v>0</v>
      </c>
      <c r="AO398" s="9">
        <v>3577635.48</v>
      </c>
      <c r="AP398" s="9">
        <v>3577635.48</v>
      </c>
      <c r="AQ398" s="9">
        <v>1000</v>
      </c>
      <c r="AR398" s="9">
        <v>339000</v>
      </c>
      <c r="AS398" s="9">
        <v>339000</v>
      </c>
      <c r="AT398" s="9">
        <v>9498</v>
      </c>
      <c r="AU398" s="9">
        <v>3219822</v>
      </c>
      <c r="AV398" s="9">
        <v>2880822</v>
      </c>
      <c r="AW398" s="9">
        <v>357813.48</v>
      </c>
      <c r="AX398" s="9">
        <v>232018</v>
      </c>
      <c r="AY398" s="9">
        <v>78653937</v>
      </c>
      <c r="AZ398" s="9">
        <v>1930000</v>
      </c>
      <c r="BA398" s="9">
        <v>654270000</v>
      </c>
      <c r="BB398" s="9">
        <v>0.00051813</v>
      </c>
      <c r="BC398" s="9">
        <v>575616063</v>
      </c>
      <c r="BD398" s="9">
        <v>298243.95</v>
      </c>
      <c r="BE398" s="9">
        <v>968209</v>
      </c>
      <c r="BF398" s="9">
        <v>328222851</v>
      </c>
      <c r="BG398" s="9">
        <v>0.00877703</v>
      </c>
      <c r="BH398" s="9">
        <v>249568914</v>
      </c>
      <c r="BI398" s="9">
        <v>2190473.85</v>
      </c>
      <c r="BJ398" s="9">
        <v>564023</v>
      </c>
      <c r="BK398" s="9">
        <v>191203797</v>
      </c>
      <c r="BL398" s="9">
        <v>0.00187137</v>
      </c>
      <c r="BM398" s="9">
        <v>112549860</v>
      </c>
      <c r="BN398" s="9">
        <v>210622.43</v>
      </c>
      <c r="BO398" s="9">
        <v>2699340</v>
      </c>
      <c r="BP398" s="9">
        <v>0</v>
      </c>
      <c r="BQ398" s="9">
        <v>0</v>
      </c>
      <c r="BR398" s="9">
        <v>-34611</v>
      </c>
      <c r="BS398" s="9">
        <v>-4</v>
      </c>
      <c r="BT398" s="9">
        <v>0</v>
      </c>
      <c r="BU398" s="9">
        <v>2664725</v>
      </c>
      <c r="BV398" s="9">
        <v>120942</v>
      </c>
      <c r="BW398" s="9">
        <v>0</v>
      </c>
      <c r="BX398" s="9">
        <v>-1551</v>
      </c>
      <c r="BY398" s="9">
        <v>0</v>
      </c>
      <c r="BZ398" s="9">
        <v>119391</v>
      </c>
      <c r="CA398" s="9">
        <v>0</v>
      </c>
      <c r="CB398" s="9">
        <v>2784116</v>
      </c>
      <c r="CC398" s="9">
        <v>0</v>
      </c>
      <c r="CD398" s="9">
        <v>2784116</v>
      </c>
      <c r="CE398" s="9">
        <v>339</v>
      </c>
      <c r="CF398" s="9">
        <v>0</v>
      </c>
      <c r="CG398" s="9">
        <v>339</v>
      </c>
      <c r="CH398" s="9">
        <v>3497796.02</v>
      </c>
      <c r="CI398" s="9">
        <v>79839.46</v>
      </c>
      <c r="CJ398" s="9">
        <v>0</v>
      </c>
      <c r="CK398" s="9">
        <v>3577635.48</v>
      </c>
      <c r="CL398" s="9">
        <v>10553.5</v>
      </c>
      <c r="CM398" s="9"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7962.66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9">
        <v>3133646.43</v>
      </c>
      <c r="DB398" s="9">
        <v>0</v>
      </c>
      <c r="DC398" s="9">
        <v>0</v>
      </c>
      <c r="DD398" s="9">
        <v>0</v>
      </c>
      <c r="DE398" s="9">
        <v>0</v>
      </c>
      <c r="DF398" s="9">
        <v>3133646.43</v>
      </c>
      <c r="DG398" s="9">
        <v>2820281.787</v>
      </c>
      <c r="DH398" s="9">
        <v>0</v>
      </c>
      <c r="DI398" s="9">
        <v>2820281.787</v>
      </c>
      <c r="DJ398" s="9">
        <v>120942</v>
      </c>
      <c r="DK398" s="9">
        <v>120942</v>
      </c>
      <c r="DL398" s="9">
        <v>0</v>
      </c>
      <c r="DM398" s="9">
        <v>-1551</v>
      </c>
      <c r="DN398" s="9">
        <v>0</v>
      </c>
      <c r="DO398" s="9">
        <v>119391</v>
      </c>
      <c r="DP398">
        <v>6251</v>
      </c>
      <c r="DQ398">
        <f t="shared" si="6"/>
        <v>0</v>
      </c>
    </row>
    <row r="399" spans="1:121" ht="15">
      <c r="A399" s="9">
        <v>6293</v>
      </c>
      <c r="B399" s="9" t="s">
        <v>551</v>
      </c>
      <c r="C399" s="9">
        <v>698</v>
      </c>
      <c r="D399" s="9">
        <v>689</v>
      </c>
      <c r="E399" s="9">
        <v>1387</v>
      </c>
      <c r="F399" s="9">
        <v>694</v>
      </c>
      <c r="G399" s="9">
        <v>4</v>
      </c>
      <c r="H399" s="9">
        <v>0</v>
      </c>
      <c r="I399" s="9">
        <v>698</v>
      </c>
      <c r="J399" s="9">
        <v>8649916.91</v>
      </c>
      <c r="K399" s="9">
        <v>7173851.6</v>
      </c>
      <c r="L399" s="9">
        <v>262485</v>
      </c>
      <c r="M399" s="9">
        <v>24946</v>
      </c>
      <c r="N399" s="9">
        <v>0</v>
      </c>
      <c r="O399" s="9">
        <v>0</v>
      </c>
      <c r="P399" s="9">
        <v>0</v>
      </c>
      <c r="Q399" s="9">
        <v>0</v>
      </c>
      <c r="R399" s="9">
        <v>1188634.31</v>
      </c>
      <c r="S399" s="9">
        <v>8682625.3</v>
      </c>
      <c r="T399" s="9">
        <v>79832.01</v>
      </c>
      <c r="U399" s="9">
        <v>0</v>
      </c>
      <c r="V399" s="9">
        <v>0</v>
      </c>
      <c r="W399" s="9">
        <v>8602793.29</v>
      </c>
      <c r="X399" s="9">
        <v>1188634.31</v>
      </c>
      <c r="Y399" s="9">
        <v>0</v>
      </c>
      <c r="Z399" s="9">
        <v>7414158.98</v>
      </c>
      <c r="AA399" s="9">
        <v>1402612.75</v>
      </c>
      <c r="AB399" s="9">
        <v>79832.01</v>
      </c>
      <c r="AC399" s="9">
        <v>1042808</v>
      </c>
      <c r="AD399" s="9">
        <v>0</v>
      </c>
      <c r="AE399" s="9">
        <v>267500</v>
      </c>
      <c r="AF399" s="9">
        <v>12472.74</v>
      </c>
      <c r="AG399" s="9">
        <v>1418711.42</v>
      </c>
      <c r="AH399" s="9">
        <v>0</v>
      </c>
      <c r="AI399" s="9">
        <v>267500</v>
      </c>
      <c r="AJ399" s="9">
        <v>0</v>
      </c>
      <c r="AK399" s="9">
        <v>1138738.68</v>
      </c>
      <c r="AL399" s="9">
        <v>8552897.66</v>
      </c>
      <c r="AM399" s="9">
        <v>0</v>
      </c>
      <c r="AN399" s="9">
        <v>24946</v>
      </c>
      <c r="AO399" s="9">
        <v>8527951.66</v>
      </c>
      <c r="AP399" s="9">
        <v>8527951.66</v>
      </c>
      <c r="AQ399" s="9">
        <v>1000</v>
      </c>
      <c r="AR399" s="9">
        <v>698000</v>
      </c>
      <c r="AS399" s="9">
        <v>698000</v>
      </c>
      <c r="AT399" s="9">
        <v>9498</v>
      </c>
      <c r="AU399" s="9">
        <v>6629604</v>
      </c>
      <c r="AV399" s="9">
        <v>5931604</v>
      </c>
      <c r="AW399" s="9">
        <v>1898347.6600000001</v>
      </c>
      <c r="AX399" s="9">
        <v>2003122</v>
      </c>
      <c r="AY399" s="9">
        <v>1398179400</v>
      </c>
      <c r="AZ399" s="9">
        <v>1930000</v>
      </c>
      <c r="BA399" s="9">
        <v>1347140000</v>
      </c>
      <c r="BB399" s="9">
        <v>0.00051813</v>
      </c>
      <c r="BC399" s="9">
        <v>-51039400</v>
      </c>
      <c r="BD399" s="9">
        <v>0</v>
      </c>
      <c r="BE399" s="9">
        <v>968209</v>
      </c>
      <c r="BF399" s="9">
        <v>675809882</v>
      </c>
      <c r="BG399" s="9">
        <v>0.00877703</v>
      </c>
      <c r="BH399" s="9">
        <v>-722369518</v>
      </c>
      <c r="BI399" s="9">
        <v>-6340258.93</v>
      </c>
      <c r="BJ399" s="9">
        <v>564023</v>
      </c>
      <c r="BK399" s="9">
        <v>393688054</v>
      </c>
      <c r="BL399" s="9">
        <v>0.00482196</v>
      </c>
      <c r="BM399" s="9">
        <v>-1004491346</v>
      </c>
      <c r="BN399" s="9">
        <v>-4843617.09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9">
        <v>163216</v>
      </c>
      <c r="BW399" s="9">
        <v>0</v>
      </c>
      <c r="BX399" s="9">
        <v>-2093</v>
      </c>
      <c r="BY399" s="9">
        <v>0</v>
      </c>
      <c r="BZ399" s="9">
        <v>161123</v>
      </c>
      <c r="CA399" s="9">
        <v>0</v>
      </c>
      <c r="CB399" s="9">
        <v>161123</v>
      </c>
      <c r="CC399" s="9">
        <v>0</v>
      </c>
      <c r="CD399" s="9">
        <v>161123</v>
      </c>
      <c r="CE399" s="9">
        <v>698</v>
      </c>
      <c r="CF399" s="9">
        <v>0</v>
      </c>
      <c r="CG399" s="9">
        <v>698</v>
      </c>
      <c r="CH399" s="9">
        <v>7414158.98</v>
      </c>
      <c r="CI399" s="9">
        <v>1138738.68</v>
      </c>
      <c r="CJ399" s="9">
        <v>0</v>
      </c>
      <c r="CK399" s="9">
        <v>8552897.66</v>
      </c>
      <c r="CL399" s="9">
        <v>12253.44</v>
      </c>
      <c r="CM399" s="9"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  <c r="DA399" s="9">
        <v>0</v>
      </c>
      <c r="DB399" s="9">
        <v>181350.94</v>
      </c>
      <c r="DC399" s="9">
        <v>0</v>
      </c>
      <c r="DD399" s="9">
        <v>0</v>
      </c>
      <c r="DE399" s="9">
        <v>0</v>
      </c>
      <c r="DF399" s="9">
        <v>181350.94</v>
      </c>
      <c r="DG399" s="9">
        <v>163215.84600000002</v>
      </c>
      <c r="DH399" s="9">
        <v>0</v>
      </c>
      <c r="DI399" s="9">
        <v>163215.84600000002</v>
      </c>
      <c r="DJ399" s="9">
        <v>163216</v>
      </c>
      <c r="DK399" s="9">
        <v>163216</v>
      </c>
      <c r="DL399" s="9">
        <v>0</v>
      </c>
      <c r="DM399" s="9">
        <v>-2093</v>
      </c>
      <c r="DN399" s="9">
        <v>0</v>
      </c>
      <c r="DO399" s="9">
        <v>161123</v>
      </c>
      <c r="DP399">
        <v>6293</v>
      </c>
      <c r="DQ399">
        <f t="shared" si="6"/>
        <v>0</v>
      </c>
    </row>
    <row r="400" spans="1:121" ht="15">
      <c r="A400" s="9">
        <v>6300</v>
      </c>
      <c r="B400" s="9" t="s">
        <v>552</v>
      </c>
      <c r="C400" s="9">
        <v>8191.6</v>
      </c>
      <c r="D400" s="9">
        <v>8202.35</v>
      </c>
      <c r="E400" s="9">
        <v>16393.95</v>
      </c>
      <c r="F400" s="9">
        <v>8197</v>
      </c>
      <c r="G400" s="9">
        <v>19</v>
      </c>
      <c r="H400" s="9">
        <v>-1</v>
      </c>
      <c r="I400" s="9">
        <v>8215</v>
      </c>
      <c r="J400" s="9">
        <v>95575561.06</v>
      </c>
      <c r="K400" s="9">
        <v>41544720.84</v>
      </c>
      <c r="L400" s="9">
        <v>39176110</v>
      </c>
      <c r="M400" s="9">
        <v>0</v>
      </c>
      <c r="N400" s="9">
        <v>0</v>
      </c>
      <c r="O400" s="9">
        <v>0</v>
      </c>
      <c r="P400" s="9">
        <v>0</v>
      </c>
      <c r="Q400" s="9">
        <v>6905.3</v>
      </c>
      <c r="R400" s="9">
        <v>14847824.92</v>
      </c>
      <c r="S400" s="9">
        <v>104316162.34</v>
      </c>
      <c r="T400" s="9">
        <v>716175</v>
      </c>
      <c r="U400" s="9">
        <v>0</v>
      </c>
      <c r="V400" s="9">
        <v>17953.46</v>
      </c>
      <c r="W400" s="9">
        <v>103582033.88</v>
      </c>
      <c r="X400" s="9">
        <v>14847824.92</v>
      </c>
      <c r="Y400" s="9">
        <v>0</v>
      </c>
      <c r="Z400" s="9">
        <v>88734208.96</v>
      </c>
      <c r="AA400" s="9">
        <v>13911016.06</v>
      </c>
      <c r="AB400" s="9">
        <v>716175</v>
      </c>
      <c r="AC400" s="9">
        <v>2248869</v>
      </c>
      <c r="AD400" s="9">
        <v>0</v>
      </c>
      <c r="AE400" s="9">
        <v>10880000</v>
      </c>
      <c r="AF400" s="9">
        <v>65972.06</v>
      </c>
      <c r="AG400" s="9">
        <v>14238523.87</v>
      </c>
      <c r="AH400" s="9">
        <v>0</v>
      </c>
      <c r="AI400" s="9">
        <v>10880000</v>
      </c>
      <c r="AJ400" s="9">
        <v>0</v>
      </c>
      <c r="AK400" s="9">
        <v>3292551.81</v>
      </c>
      <c r="AL400" s="9">
        <v>92026760.77</v>
      </c>
      <c r="AM400" s="9">
        <v>0</v>
      </c>
      <c r="AN400" s="9">
        <v>0</v>
      </c>
      <c r="AO400" s="9">
        <v>92026760.77</v>
      </c>
      <c r="AP400" s="9">
        <v>92026760.77</v>
      </c>
      <c r="AQ400" s="9">
        <v>1000</v>
      </c>
      <c r="AR400" s="9">
        <v>8215000</v>
      </c>
      <c r="AS400" s="9">
        <v>8215000</v>
      </c>
      <c r="AT400" s="9">
        <v>9498</v>
      </c>
      <c r="AU400" s="9">
        <v>78026070</v>
      </c>
      <c r="AV400" s="9">
        <v>69811070</v>
      </c>
      <c r="AW400" s="9">
        <v>14000690.769999996</v>
      </c>
      <c r="AX400" s="9">
        <v>569780</v>
      </c>
      <c r="AY400" s="9">
        <v>4680745040</v>
      </c>
      <c r="AZ400" s="9">
        <v>1930000</v>
      </c>
      <c r="BA400" s="9">
        <v>15854950000</v>
      </c>
      <c r="BB400" s="9">
        <v>0.00051813</v>
      </c>
      <c r="BC400" s="9">
        <v>11174204960</v>
      </c>
      <c r="BD400" s="9">
        <v>5789690.82</v>
      </c>
      <c r="BE400" s="9">
        <v>968209</v>
      </c>
      <c r="BF400" s="9">
        <v>7953836935</v>
      </c>
      <c r="BG400" s="9">
        <v>0.00877703</v>
      </c>
      <c r="BH400" s="9">
        <v>3273091895</v>
      </c>
      <c r="BI400" s="9">
        <v>28728025.76</v>
      </c>
      <c r="BJ400" s="9">
        <v>564023</v>
      </c>
      <c r="BK400" s="9">
        <v>4633448945</v>
      </c>
      <c r="BL400" s="9">
        <v>0.00302166</v>
      </c>
      <c r="BM400" s="9">
        <v>-47296095</v>
      </c>
      <c r="BN400" s="9">
        <v>-142912.72</v>
      </c>
      <c r="BO400" s="9">
        <v>34374804</v>
      </c>
      <c r="BP400" s="9">
        <v>0</v>
      </c>
      <c r="BQ400" s="9">
        <v>0</v>
      </c>
      <c r="BR400" s="9">
        <v>-440760</v>
      </c>
      <c r="BS400" s="9">
        <v>-238</v>
      </c>
      <c r="BT400" s="9">
        <v>0</v>
      </c>
      <c r="BU400" s="9">
        <v>33933806</v>
      </c>
      <c r="BV400" s="9">
        <v>1910071</v>
      </c>
      <c r="BW400" s="9">
        <v>0</v>
      </c>
      <c r="BX400" s="9">
        <v>-24491</v>
      </c>
      <c r="BY400" s="9">
        <v>0</v>
      </c>
      <c r="BZ400" s="9">
        <v>1885580</v>
      </c>
      <c r="CA400" s="9">
        <v>4</v>
      </c>
      <c r="CB400" s="9">
        <v>35819390</v>
      </c>
      <c r="CC400" s="9">
        <v>0</v>
      </c>
      <c r="CD400" s="9">
        <v>35819390</v>
      </c>
      <c r="CE400" s="9">
        <v>8215</v>
      </c>
      <c r="CF400" s="9">
        <v>70.5</v>
      </c>
      <c r="CG400" s="9">
        <v>8285.5</v>
      </c>
      <c r="CH400" s="9">
        <v>88734208.96</v>
      </c>
      <c r="CI400" s="9">
        <v>3292551.81</v>
      </c>
      <c r="CJ400" s="9">
        <v>649266</v>
      </c>
      <c r="CK400" s="9">
        <v>92676026.77</v>
      </c>
      <c r="CL400" s="9">
        <v>11185.33</v>
      </c>
      <c r="CM400" s="9">
        <v>788566</v>
      </c>
      <c r="CN400" s="9">
        <v>788566</v>
      </c>
      <c r="CO400" s="9">
        <v>0</v>
      </c>
      <c r="CP400" s="9">
        <v>-10111</v>
      </c>
      <c r="CQ400" s="9">
        <v>0</v>
      </c>
      <c r="CR400" s="9">
        <v>778455</v>
      </c>
      <c r="CS400" s="9">
        <v>4184.39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9">
        <v>39659166.59</v>
      </c>
      <c r="DB400" s="9">
        <v>0</v>
      </c>
      <c r="DC400" s="9">
        <v>657360.99</v>
      </c>
      <c r="DD400" s="9">
        <v>0</v>
      </c>
      <c r="DE400" s="9">
        <v>0</v>
      </c>
      <c r="DF400" s="9">
        <v>40316527.580000006</v>
      </c>
      <c r="DG400" s="9">
        <v>36284874.822000004</v>
      </c>
      <c r="DH400" s="9">
        <v>788565.77</v>
      </c>
      <c r="DI400" s="9">
        <v>36284874.822000004</v>
      </c>
      <c r="DJ400" s="9">
        <v>1121505</v>
      </c>
      <c r="DK400" s="9">
        <v>1121505</v>
      </c>
      <c r="DL400" s="9">
        <v>0</v>
      </c>
      <c r="DM400" s="9">
        <v>-14380</v>
      </c>
      <c r="DN400" s="9">
        <v>0</v>
      </c>
      <c r="DO400" s="9">
        <v>1107125</v>
      </c>
      <c r="DP400">
        <v>6300</v>
      </c>
      <c r="DQ400">
        <f t="shared" si="6"/>
        <v>0</v>
      </c>
    </row>
    <row r="401" spans="1:121" ht="15">
      <c r="A401" s="9">
        <v>6307</v>
      </c>
      <c r="B401" s="9" t="s">
        <v>553</v>
      </c>
      <c r="C401" s="9">
        <v>6870</v>
      </c>
      <c r="D401" s="9">
        <v>6884</v>
      </c>
      <c r="E401" s="9">
        <v>13754</v>
      </c>
      <c r="F401" s="9">
        <v>6877</v>
      </c>
      <c r="G401" s="9">
        <v>107</v>
      </c>
      <c r="H401" s="9">
        <v>0</v>
      </c>
      <c r="I401" s="9">
        <v>6984</v>
      </c>
      <c r="J401" s="9">
        <v>69230582.6</v>
      </c>
      <c r="K401" s="9">
        <v>33439479.46</v>
      </c>
      <c r="L401" s="9">
        <v>29745216</v>
      </c>
      <c r="M401" s="9">
        <v>0</v>
      </c>
      <c r="N401" s="9">
        <v>0</v>
      </c>
      <c r="O401" s="9">
        <v>0</v>
      </c>
      <c r="P401" s="9">
        <v>0</v>
      </c>
      <c r="Q401" s="9">
        <v>920.82</v>
      </c>
      <c r="R401" s="9">
        <v>6044966.32</v>
      </c>
      <c r="S401" s="9">
        <v>66347278.21</v>
      </c>
      <c r="T401" s="9">
        <v>0</v>
      </c>
      <c r="U401" s="9">
        <v>0</v>
      </c>
      <c r="V401" s="9">
        <v>10531.42</v>
      </c>
      <c r="W401" s="9">
        <v>66336746.79</v>
      </c>
      <c r="X401" s="9">
        <v>6044966.32</v>
      </c>
      <c r="Y401" s="9">
        <v>0</v>
      </c>
      <c r="Z401" s="9">
        <v>60291780.47</v>
      </c>
      <c r="AA401" s="9">
        <v>3785045.08</v>
      </c>
      <c r="AB401" s="9">
        <v>0</v>
      </c>
      <c r="AC401" s="9">
        <v>3528384</v>
      </c>
      <c r="AD401" s="9">
        <v>0</v>
      </c>
      <c r="AE401" s="9">
        <v>0</v>
      </c>
      <c r="AF401" s="9">
        <v>256661.08</v>
      </c>
      <c r="AG401" s="9">
        <v>3635239.18</v>
      </c>
      <c r="AH401" s="9">
        <v>718129.88</v>
      </c>
      <c r="AI401" s="9">
        <v>0</v>
      </c>
      <c r="AJ401" s="9">
        <v>0</v>
      </c>
      <c r="AK401" s="9">
        <v>4096707.98</v>
      </c>
      <c r="AL401" s="9">
        <v>64388488.449999996</v>
      </c>
      <c r="AM401" s="9">
        <v>0</v>
      </c>
      <c r="AN401" s="9">
        <v>0</v>
      </c>
      <c r="AO401" s="9">
        <v>64388488.449999996</v>
      </c>
      <c r="AP401" s="9">
        <v>64388488.449999996</v>
      </c>
      <c r="AQ401" s="9">
        <v>1000</v>
      </c>
      <c r="AR401" s="9">
        <v>6984000</v>
      </c>
      <c r="AS401" s="9">
        <v>6984000</v>
      </c>
      <c r="AT401" s="9">
        <v>9498</v>
      </c>
      <c r="AU401" s="9">
        <v>66334032</v>
      </c>
      <c r="AV401" s="9">
        <v>57404488.449999996</v>
      </c>
      <c r="AW401" s="9">
        <v>0</v>
      </c>
      <c r="AX401" s="9">
        <v>647984</v>
      </c>
      <c r="AY401" s="9">
        <v>4525521253</v>
      </c>
      <c r="AZ401" s="9">
        <v>1930000</v>
      </c>
      <c r="BA401" s="9">
        <v>13479120000</v>
      </c>
      <c r="BB401" s="9">
        <v>0.00051813</v>
      </c>
      <c r="BC401" s="9">
        <v>8953598747</v>
      </c>
      <c r="BD401" s="9">
        <v>4639128.12</v>
      </c>
      <c r="BE401" s="9">
        <v>968209</v>
      </c>
      <c r="BF401" s="9">
        <v>6761971656</v>
      </c>
      <c r="BG401" s="9">
        <v>0.00848931</v>
      </c>
      <c r="BH401" s="9">
        <v>2236450403</v>
      </c>
      <c r="BI401" s="9">
        <v>18985920.77</v>
      </c>
      <c r="BJ401" s="9">
        <v>564023</v>
      </c>
      <c r="BK401" s="9">
        <v>3939136632</v>
      </c>
      <c r="BL401" s="9">
        <v>0</v>
      </c>
      <c r="BM401" s="9">
        <v>-586384621</v>
      </c>
      <c r="BN401" s="9">
        <v>0</v>
      </c>
      <c r="BO401" s="9">
        <v>23625049</v>
      </c>
      <c r="BP401" s="9">
        <v>0</v>
      </c>
      <c r="BQ401" s="9">
        <v>0</v>
      </c>
      <c r="BR401" s="9">
        <v>-302925</v>
      </c>
      <c r="BS401" s="9">
        <v>-4272</v>
      </c>
      <c r="BT401" s="9">
        <v>0</v>
      </c>
      <c r="BU401" s="9">
        <v>23317852</v>
      </c>
      <c r="BV401" s="9">
        <v>3498649</v>
      </c>
      <c r="BW401" s="9">
        <v>0</v>
      </c>
      <c r="BX401" s="9">
        <v>-44860</v>
      </c>
      <c r="BY401" s="9">
        <v>0</v>
      </c>
      <c r="BZ401" s="9">
        <v>3453789</v>
      </c>
      <c r="CA401" s="9">
        <v>53</v>
      </c>
      <c r="CB401" s="9">
        <v>26771694</v>
      </c>
      <c r="CC401" s="9">
        <v>3</v>
      </c>
      <c r="CD401" s="9">
        <v>26771697</v>
      </c>
      <c r="CE401" s="9">
        <v>6984</v>
      </c>
      <c r="CF401" s="9">
        <v>0</v>
      </c>
      <c r="CG401" s="9">
        <v>6984</v>
      </c>
      <c r="CH401" s="9">
        <v>60291780.47</v>
      </c>
      <c r="CI401" s="9">
        <v>4096707.98</v>
      </c>
      <c r="CJ401" s="9">
        <v>0</v>
      </c>
      <c r="CK401" s="9">
        <v>64388488.449999996</v>
      </c>
      <c r="CL401" s="9">
        <v>9219.43</v>
      </c>
      <c r="CM401" s="9"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3382.74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9">
        <v>30137441.81</v>
      </c>
      <c r="DB401" s="9">
        <v>0</v>
      </c>
      <c r="DC401" s="9">
        <v>0</v>
      </c>
      <c r="DD401" s="9">
        <v>0</v>
      </c>
      <c r="DE401" s="9">
        <v>0</v>
      </c>
      <c r="DF401" s="9">
        <v>30137441.81</v>
      </c>
      <c r="DG401" s="9">
        <v>27123697.629</v>
      </c>
      <c r="DH401" s="9">
        <v>0</v>
      </c>
      <c r="DI401" s="9">
        <v>27123697.629</v>
      </c>
      <c r="DJ401" s="9">
        <v>3498649</v>
      </c>
      <c r="DK401" s="9">
        <v>3498649</v>
      </c>
      <c r="DL401" s="9">
        <v>0</v>
      </c>
      <c r="DM401" s="9">
        <v>-44860</v>
      </c>
      <c r="DN401" s="9">
        <v>0</v>
      </c>
      <c r="DO401" s="9">
        <v>3453789</v>
      </c>
      <c r="DP401">
        <v>6307</v>
      </c>
      <c r="DQ401">
        <f t="shared" si="6"/>
        <v>0</v>
      </c>
    </row>
    <row r="402" spans="1:121" ht="15">
      <c r="A402" s="9">
        <v>6328</v>
      </c>
      <c r="B402" s="9" t="s">
        <v>554</v>
      </c>
      <c r="C402" s="9">
        <v>2840</v>
      </c>
      <c r="D402" s="9">
        <v>2843</v>
      </c>
      <c r="E402" s="9">
        <v>5683</v>
      </c>
      <c r="F402" s="9">
        <v>2842</v>
      </c>
      <c r="G402" s="9">
        <v>105</v>
      </c>
      <c r="H402" s="9">
        <v>0</v>
      </c>
      <c r="I402" s="9">
        <v>2947</v>
      </c>
      <c r="J402" s="9">
        <v>30366355.03</v>
      </c>
      <c r="K402" s="9">
        <v>15242632.87</v>
      </c>
      <c r="L402" s="9">
        <v>13848249</v>
      </c>
      <c r="M402" s="9">
        <v>5879</v>
      </c>
      <c r="N402" s="9">
        <v>0</v>
      </c>
      <c r="O402" s="9">
        <v>0</v>
      </c>
      <c r="P402" s="9">
        <v>0</v>
      </c>
      <c r="Q402" s="9">
        <v>0</v>
      </c>
      <c r="R402" s="9">
        <v>1269594.16</v>
      </c>
      <c r="S402" s="9">
        <v>29378764.06</v>
      </c>
      <c r="T402" s="9">
        <v>0</v>
      </c>
      <c r="U402" s="9">
        <v>0</v>
      </c>
      <c r="V402" s="9">
        <v>117.9</v>
      </c>
      <c r="W402" s="9">
        <v>29378646.16</v>
      </c>
      <c r="X402" s="9">
        <v>1269594.16</v>
      </c>
      <c r="Y402" s="9">
        <v>0</v>
      </c>
      <c r="Z402" s="9">
        <v>28109052</v>
      </c>
      <c r="AA402" s="9">
        <v>3970040.16</v>
      </c>
      <c r="AB402" s="9">
        <v>0</v>
      </c>
      <c r="AC402" s="9">
        <v>3946962</v>
      </c>
      <c r="AD402" s="9">
        <v>0</v>
      </c>
      <c r="AE402" s="9">
        <v>0</v>
      </c>
      <c r="AF402" s="9">
        <v>23078.16</v>
      </c>
      <c r="AG402" s="9">
        <v>3857670</v>
      </c>
      <c r="AH402" s="9">
        <v>0</v>
      </c>
      <c r="AI402" s="9">
        <v>0</v>
      </c>
      <c r="AJ402" s="9">
        <v>0</v>
      </c>
      <c r="AK402" s="9">
        <v>3834591.84</v>
      </c>
      <c r="AL402" s="9">
        <v>31943643.84</v>
      </c>
      <c r="AM402" s="9">
        <v>0</v>
      </c>
      <c r="AN402" s="9">
        <v>5879</v>
      </c>
      <c r="AO402" s="9">
        <v>31937764.84</v>
      </c>
      <c r="AP402" s="9">
        <v>31937764.84</v>
      </c>
      <c r="AQ402" s="9">
        <v>1000</v>
      </c>
      <c r="AR402" s="9">
        <v>2947000</v>
      </c>
      <c r="AS402" s="9">
        <v>2947000</v>
      </c>
      <c r="AT402" s="9">
        <v>9498</v>
      </c>
      <c r="AU402" s="9">
        <v>27990606</v>
      </c>
      <c r="AV402" s="9">
        <v>25043606</v>
      </c>
      <c r="AW402" s="9">
        <v>3947158.84</v>
      </c>
      <c r="AX402" s="9">
        <v>575581</v>
      </c>
      <c r="AY402" s="9">
        <v>1696238480</v>
      </c>
      <c r="AZ402" s="9">
        <v>1930000</v>
      </c>
      <c r="BA402" s="9">
        <v>5687710000</v>
      </c>
      <c r="BB402" s="9">
        <v>0.00051813</v>
      </c>
      <c r="BC402" s="9">
        <v>3991471520</v>
      </c>
      <c r="BD402" s="9">
        <v>2068101.14</v>
      </c>
      <c r="BE402" s="9">
        <v>968209</v>
      </c>
      <c r="BF402" s="9">
        <v>2853311923</v>
      </c>
      <c r="BG402" s="9">
        <v>0.00877703</v>
      </c>
      <c r="BH402" s="9">
        <v>1157073443</v>
      </c>
      <c r="BI402" s="9">
        <v>10155668.32</v>
      </c>
      <c r="BJ402" s="9">
        <v>564023</v>
      </c>
      <c r="BK402" s="9">
        <v>1662175781</v>
      </c>
      <c r="BL402" s="9">
        <v>0.00237469</v>
      </c>
      <c r="BM402" s="9">
        <v>-34062699</v>
      </c>
      <c r="BN402" s="9">
        <v>-80888.35</v>
      </c>
      <c r="BO402" s="9">
        <v>12142881</v>
      </c>
      <c r="BP402" s="9">
        <v>0</v>
      </c>
      <c r="BQ402" s="9">
        <v>0</v>
      </c>
      <c r="BR402" s="9">
        <v>-155698</v>
      </c>
      <c r="BS402" s="9">
        <v>-83</v>
      </c>
      <c r="BT402" s="9">
        <v>0</v>
      </c>
      <c r="BU402" s="9">
        <v>11987100</v>
      </c>
      <c r="BV402" s="9">
        <v>485045</v>
      </c>
      <c r="BW402" s="9">
        <v>0</v>
      </c>
      <c r="BX402" s="9">
        <v>-6219</v>
      </c>
      <c r="BY402" s="9">
        <v>0</v>
      </c>
      <c r="BZ402" s="9">
        <v>478826</v>
      </c>
      <c r="CA402" s="9">
        <v>1</v>
      </c>
      <c r="CB402" s="9">
        <v>12465927</v>
      </c>
      <c r="CC402" s="9">
        <v>0</v>
      </c>
      <c r="CD402" s="9">
        <v>12465927</v>
      </c>
      <c r="CE402" s="9">
        <v>2947</v>
      </c>
      <c r="CF402" s="9">
        <v>0</v>
      </c>
      <c r="CG402" s="9">
        <v>2947</v>
      </c>
      <c r="CH402" s="9">
        <v>28109052</v>
      </c>
      <c r="CI402" s="9">
        <v>3834591.84</v>
      </c>
      <c r="CJ402" s="9">
        <v>0</v>
      </c>
      <c r="CK402" s="9">
        <v>31943643.84</v>
      </c>
      <c r="CL402" s="9">
        <v>10839.38</v>
      </c>
      <c r="CM402" s="9">
        <v>0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4120.42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9">
        <v>14041351.84</v>
      </c>
      <c r="DB402" s="9">
        <v>0</v>
      </c>
      <c r="DC402" s="9">
        <v>0</v>
      </c>
      <c r="DD402" s="9">
        <v>0</v>
      </c>
      <c r="DE402" s="9">
        <v>10323</v>
      </c>
      <c r="DF402" s="9">
        <v>14031028.84</v>
      </c>
      <c r="DG402" s="9">
        <v>12627925.956</v>
      </c>
      <c r="DH402" s="9">
        <v>0</v>
      </c>
      <c r="DI402" s="9">
        <v>12627925.956</v>
      </c>
      <c r="DJ402" s="9">
        <v>485045</v>
      </c>
      <c r="DK402" s="9">
        <v>485045</v>
      </c>
      <c r="DL402" s="9">
        <v>0</v>
      </c>
      <c r="DM402" s="9">
        <v>-6219</v>
      </c>
      <c r="DN402" s="9">
        <v>0</v>
      </c>
      <c r="DO402" s="9">
        <v>478826</v>
      </c>
      <c r="DP402">
        <v>6328</v>
      </c>
      <c r="DQ402">
        <f t="shared" si="6"/>
        <v>0</v>
      </c>
    </row>
    <row r="403" spans="1:121" ht="15">
      <c r="A403" s="9">
        <v>6370</v>
      </c>
      <c r="B403" s="9" t="s">
        <v>555</v>
      </c>
      <c r="C403" s="9">
        <v>1763</v>
      </c>
      <c r="D403" s="9">
        <v>1745</v>
      </c>
      <c r="E403" s="9">
        <v>3508</v>
      </c>
      <c r="F403" s="9">
        <v>1754</v>
      </c>
      <c r="G403" s="9">
        <v>55</v>
      </c>
      <c r="H403" s="9">
        <v>0</v>
      </c>
      <c r="I403" s="9">
        <v>1809</v>
      </c>
      <c r="J403" s="9">
        <v>18027586.72</v>
      </c>
      <c r="K403" s="9">
        <v>4677714.99</v>
      </c>
      <c r="L403" s="9">
        <v>12018406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1331465.73</v>
      </c>
      <c r="S403" s="9">
        <v>17924673.54</v>
      </c>
      <c r="T403" s="9">
        <v>11500</v>
      </c>
      <c r="U403" s="9">
        <v>0</v>
      </c>
      <c r="V403" s="9">
        <v>8262.31</v>
      </c>
      <c r="W403" s="9">
        <v>17904911.23</v>
      </c>
      <c r="X403" s="9">
        <v>1331465.73</v>
      </c>
      <c r="Y403" s="9">
        <v>0</v>
      </c>
      <c r="Z403" s="9">
        <v>16573445.5</v>
      </c>
      <c r="AA403" s="9">
        <v>2092903.4</v>
      </c>
      <c r="AB403" s="9">
        <v>11500</v>
      </c>
      <c r="AC403" s="9">
        <v>2028703</v>
      </c>
      <c r="AD403" s="9">
        <v>0</v>
      </c>
      <c r="AE403" s="9">
        <v>52600</v>
      </c>
      <c r="AF403" s="9">
        <v>100.4</v>
      </c>
      <c r="AG403" s="9">
        <v>2029832.5</v>
      </c>
      <c r="AH403" s="9">
        <v>81920.13</v>
      </c>
      <c r="AI403" s="9">
        <v>7900</v>
      </c>
      <c r="AJ403" s="9">
        <v>0</v>
      </c>
      <c r="AK403" s="9">
        <v>2103752.23</v>
      </c>
      <c r="AL403" s="9">
        <v>18677197.73</v>
      </c>
      <c r="AM403" s="9">
        <v>0</v>
      </c>
      <c r="AN403" s="9">
        <v>0</v>
      </c>
      <c r="AO403" s="9">
        <v>18677197.73</v>
      </c>
      <c r="AP403" s="9">
        <v>18677197.73</v>
      </c>
      <c r="AQ403" s="9">
        <v>1000</v>
      </c>
      <c r="AR403" s="9">
        <v>1809000</v>
      </c>
      <c r="AS403" s="9">
        <v>1809000</v>
      </c>
      <c r="AT403" s="9">
        <v>9498</v>
      </c>
      <c r="AU403" s="9">
        <v>17181882</v>
      </c>
      <c r="AV403" s="9">
        <v>15372882</v>
      </c>
      <c r="AW403" s="9">
        <v>1495315.7300000004</v>
      </c>
      <c r="AX403" s="9">
        <v>385782</v>
      </c>
      <c r="AY403" s="9">
        <v>697879086</v>
      </c>
      <c r="AZ403" s="9">
        <v>1930000</v>
      </c>
      <c r="BA403" s="9">
        <v>3491370000</v>
      </c>
      <c r="BB403" s="9">
        <v>0.00051813</v>
      </c>
      <c r="BC403" s="9">
        <v>2793490914</v>
      </c>
      <c r="BD403" s="9">
        <v>1447391.45</v>
      </c>
      <c r="BE403" s="9">
        <v>968209</v>
      </c>
      <c r="BF403" s="9">
        <v>1751490081</v>
      </c>
      <c r="BG403" s="9">
        <v>0.00877703</v>
      </c>
      <c r="BH403" s="9">
        <v>1053610995</v>
      </c>
      <c r="BI403" s="9">
        <v>9247575.31</v>
      </c>
      <c r="BJ403" s="9">
        <v>564023</v>
      </c>
      <c r="BK403" s="9">
        <v>1020317607</v>
      </c>
      <c r="BL403" s="9">
        <v>0.00146554</v>
      </c>
      <c r="BM403" s="9">
        <v>322438521</v>
      </c>
      <c r="BN403" s="9">
        <v>472546.55</v>
      </c>
      <c r="BO403" s="9">
        <v>11167513</v>
      </c>
      <c r="BP403" s="9">
        <v>0</v>
      </c>
      <c r="BQ403" s="9">
        <v>0</v>
      </c>
      <c r="BR403" s="9">
        <v>-143192</v>
      </c>
      <c r="BS403" s="9">
        <v>-33</v>
      </c>
      <c r="BT403" s="9">
        <v>0</v>
      </c>
      <c r="BU403" s="9">
        <v>11024288</v>
      </c>
      <c r="BV403" s="9">
        <v>0</v>
      </c>
      <c r="BW403" s="9">
        <v>0</v>
      </c>
      <c r="BX403" s="9">
        <v>0</v>
      </c>
      <c r="BY403" s="9">
        <v>0</v>
      </c>
      <c r="BZ403" s="9">
        <v>0</v>
      </c>
      <c r="CA403" s="9">
        <v>0</v>
      </c>
      <c r="CB403" s="9">
        <v>11024288</v>
      </c>
      <c r="CC403" s="9">
        <v>0</v>
      </c>
      <c r="CD403" s="9">
        <v>11024288</v>
      </c>
      <c r="CE403" s="9">
        <v>1809</v>
      </c>
      <c r="CF403" s="9">
        <v>0</v>
      </c>
      <c r="CG403" s="9">
        <v>1809</v>
      </c>
      <c r="CH403" s="9">
        <v>16573445.5</v>
      </c>
      <c r="CI403" s="9">
        <v>2103752.23</v>
      </c>
      <c r="CJ403" s="9">
        <v>0</v>
      </c>
      <c r="CK403" s="9">
        <v>18677197.73</v>
      </c>
      <c r="CL403" s="9">
        <v>10324.6</v>
      </c>
      <c r="CM403" s="9"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6173.31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9">
        <v>12177128.09</v>
      </c>
      <c r="DB403" s="9">
        <v>0</v>
      </c>
      <c r="DC403" s="9">
        <v>0</v>
      </c>
      <c r="DD403" s="9">
        <v>0</v>
      </c>
      <c r="DE403" s="9">
        <v>0</v>
      </c>
      <c r="DF403" s="9">
        <v>12177128.09</v>
      </c>
      <c r="DG403" s="9">
        <v>10959415.281</v>
      </c>
      <c r="DH403" s="9">
        <v>0</v>
      </c>
      <c r="DI403" s="9">
        <v>11167513.31</v>
      </c>
      <c r="DJ403" s="9">
        <v>0</v>
      </c>
      <c r="DK403" s="9">
        <v>0</v>
      </c>
      <c r="DL403" s="9">
        <v>0</v>
      </c>
      <c r="DM403" s="9">
        <v>0</v>
      </c>
      <c r="DN403" s="9">
        <v>0</v>
      </c>
      <c r="DO403" s="9">
        <v>0</v>
      </c>
      <c r="DP403">
        <v>6370</v>
      </c>
      <c r="DQ403">
        <f t="shared" si="6"/>
        <v>0</v>
      </c>
    </row>
    <row r="404" spans="1:121" ht="15">
      <c r="A404" s="9">
        <v>6321</v>
      </c>
      <c r="B404" s="9" t="s">
        <v>556</v>
      </c>
      <c r="C404" s="9">
        <v>1148</v>
      </c>
      <c r="D404" s="9">
        <v>1154</v>
      </c>
      <c r="E404" s="9">
        <v>2302</v>
      </c>
      <c r="F404" s="9">
        <v>1151</v>
      </c>
      <c r="G404" s="9">
        <v>33</v>
      </c>
      <c r="H404" s="9">
        <v>0</v>
      </c>
      <c r="I404" s="9">
        <v>1184</v>
      </c>
      <c r="J404" s="9">
        <v>12180668.17</v>
      </c>
      <c r="K404" s="9">
        <v>2926348.6</v>
      </c>
      <c r="L404" s="9">
        <v>8144708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1109611.57</v>
      </c>
      <c r="S404" s="9">
        <v>12253098.39</v>
      </c>
      <c r="T404" s="9">
        <v>0</v>
      </c>
      <c r="U404" s="9">
        <v>0</v>
      </c>
      <c r="V404" s="9">
        <v>665.48</v>
      </c>
      <c r="W404" s="9">
        <v>12252432.91</v>
      </c>
      <c r="X404" s="9">
        <v>1109611.57</v>
      </c>
      <c r="Y404" s="9">
        <v>0</v>
      </c>
      <c r="Z404" s="9">
        <v>11142821.34</v>
      </c>
      <c r="AA404" s="9">
        <v>6500498.81</v>
      </c>
      <c r="AB404" s="9">
        <v>0</v>
      </c>
      <c r="AC404" s="9">
        <v>1785464</v>
      </c>
      <c r="AD404" s="9">
        <v>0</v>
      </c>
      <c r="AE404" s="9">
        <v>4715000</v>
      </c>
      <c r="AF404" s="9">
        <v>34.81</v>
      </c>
      <c r="AG404" s="9">
        <v>6571656.97</v>
      </c>
      <c r="AH404" s="9">
        <v>0</v>
      </c>
      <c r="AI404" s="9">
        <v>4715000</v>
      </c>
      <c r="AJ404" s="9">
        <v>0</v>
      </c>
      <c r="AK404" s="9">
        <v>1856622.16</v>
      </c>
      <c r="AL404" s="9">
        <v>12999443.5</v>
      </c>
      <c r="AM404" s="9">
        <v>0</v>
      </c>
      <c r="AN404" s="9">
        <v>0</v>
      </c>
      <c r="AO404" s="9">
        <v>12999443.5</v>
      </c>
      <c r="AP404" s="9">
        <v>12999443.5</v>
      </c>
      <c r="AQ404" s="9">
        <v>1000</v>
      </c>
      <c r="AR404" s="9">
        <v>1184000</v>
      </c>
      <c r="AS404" s="9">
        <v>1184000</v>
      </c>
      <c r="AT404" s="9">
        <v>9498</v>
      </c>
      <c r="AU404" s="9">
        <v>11245632</v>
      </c>
      <c r="AV404" s="9">
        <v>10061632</v>
      </c>
      <c r="AW404" s="9">
        <v>1753811.5</v>
      </c>
      <c r="AX404" s="9">
        <v>373783</v>
      </c>
      <c r="AY404" s="9">
        <v>442558623</v>
      </c>
      <c r="AZ404" s="9">
        <v>1930000</v>
      </c>
      <c r="BA404" s="9">
        <v>2285120000</v>
      </c>
      <c r="BB404" s="9">
        <v>0.00051813</v>
      </c>
      <c r="BC404" s="9">
        <v>1842561377</v>
      </c>
      <c r="BD404" s="9">
        <v>954686.33</v>
      </c>
      <c r="BE404" s="9">
        <v>968209</v>
      </c>
      <c r="BF404" s="9">
        <v>1146359456</v>
      </c>
      <c r="BG404" s="9">
        <v>0.00877703</v>
      </c>
      <c r="BH404" s="9">
        <v>703800833</v>
      </c>
      <c r="BI404" s="9">
        <v>6177281.03</v>
      </c>
      <c r="BJ404" s="9">
        <v>564023</v>
      </c>
      <c r="BK404" s="9">
        <v>667803232</v>
      </c>
      <c r="BL404" s="9">
        <v>0.00262624</v>
      </c>
      <c r="BM404" s="9">
        <v>225244609</v>
      </c>
      <c r="BN404" s="9">
        <v>591546.4</v>
      </c>
      <c r="BO404" s="9">
        <v>7723514</v>
      </c>
      <c r="BP404" s="9">
        <v>0</v>
      </c>
      <c r="BQ404" s="9">
        <v>0</v>
      </c>
      <c r="BR404" s="9">
        <v>-99032</v>
      </c>
      <c r="BS404" s="9">
        <v>-20</v>
      </c>
      <c r="BT404" s="9">
        <v>0</v>
      </c>
      <c r="BU404" s="9">
        <v>7624462</v>
      </c>
      <c r="BV404" s="9">
        <v>0</v>
      </c>
      <c r="BW404" s="9">
        <v>0</v>
      </c>
      <c r="BX404" s="9">
        <v>0</v>
      </c>
      <c r="BY404" s="9">
        <v>0</v>
      </c>
      <c r="BZ404" s="9">
        <v>0</v>
      </c>
      <c r="CA404" s="9">
        <v>0</v>
      </c>
      <c r="CB404" s="9">
        <v>7624462</v>
      </c>
      <c r="CC404" s="9">
        <v>0</v>
      </c>
      <c r="CD404" s="9">
        <v>7624462</v>
      </c>
      <c r="CE404" s="9">
        <v>1184</v>
      </c>
      <c r="CF404" s="9">
        <v>0</v>
      </c>
      <c r="CG404" s="9">
        <v>1184</v>
      </c>
      <c r="CH404" s="9">
        <v>11142821.34</v>
      </c>
      <c r="CI404" s="9">
        <v>1856622.16</v>
      </c>
      <c r="CJ404" s="9">
        <v>0</v>
      </c>
      <c r="CK404" s="9">
        <v>12999443.5</v>
      </c>
      <c r="CL404" s="9">
        <v>10979.26</v>
      </c>
      <c r="CM404" s="9">
        <v>0</v>
      </c>
      <c r="CN404" s="9">
        <v>0</v>
      </c>
      <c r="CO404" s="9">
        <v>0</v>
      </c>
      <c r="CP404" s="9">
        <v>0</v>
      </c>
      <c r="CQ404" s="9">
        <v>0</v>
      </c>
      <c r="CR404" s="9">
        <v>0</v>
      </c>
      <c r="CS404" s="9">
        <v>6523.24</v>
      </c>
      <c r="CT404" s="9">
        <v>0</v>
      </c>
      <c r="CU404" s="9">
        <v>0</v>
      </c>
      <c r="CV404" s="9">
        <v>0</v>
      </c>
      <c r="CW404" s="9">
        <v>0</v>
      </c>
      <c r="CX404" s="9">
        <v>0</v>
      </c>
      <c r="CY404" s="9">
        <v>0</v>
      </c>
      <c r="CZ404" s="9">
        <v>0</v>
      </c>
      <c r="DA404" s="9">
        <v>8252273.69</v>
      </c>
      <c r="DB404" s="9">
        <v>0</v>
      </c>
      <c r="DC404" s="9">
        <v>0</v>
      </c>
      <c r="DD404" s="9">
        <v>0</v>
      </c>
      <c r="DE404" s="9">
        <v>0</v>
      </c>
      <c r="DF404" s="9">
        <v>8252273.69</v>
      </c>
      <c r="DG404" s="9">
        <v>7427046.321</v>
      </c>
      <c r="DH404" s="9">
        <v>0</v>
      </c>
      <c r="DI404" s="9">
        <v>7723513.760000001</v>
      </c>
      <c r="DJ404" s="9">
        <v>0</v>
      </c>
      <c r="DK404" s="9">
        <v>0</v>
      </c>
      <c r="DL404" s="9">
        <v>0</v>
      </c>
      <c r="DM404" s="9">
        <v>0</v>
      </c>
      <c r="DN404" s="9">
        <v>0</v>
      </c>
      <c r="DO404" s="9">
        <v>0</v>
      </c>
      <c r="DP404">
        <v>6321</v>
      </c>
      <c r="DQ404">
        <f t="shared" si="6"/>
        <v>0</v>
      </c>
    </row>
    <row r="405" spans="1:121" ht="15">
      <c r="A405" s="9">
        <v>6335</v>
      </c>
      <c r="B405" s="9" t="s">
        <v>557</v>
      </c>
      <c r="C405" s="9">
        <v>1219</v>
      </c>
      <c r="D405" s="9">
        <v>1191</v>
      </c>
      <c r="E405" s="9">
        <v>2410</v>
      </c>
      <c r="F405" s="9">
        <v>1205</v>
      </c>
      <c r="G405" s="9">
        <v>16</v>
      </c>
      <c r="H405" s="9">
        <v>0</v>
      </c>
      <c r="I405" s="9">
        <v>1221</v>
      </c>
      <c r="J405" s="9">
        <v>14193875.54</v>
      </c>
      <c r="K405" s="9">
        <v>8338157.16</v>
      </c>
      <c r="L405" s="9">
        <v>3644166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2211552.38</v>
      </c>
      <c r="S405" s="9">
        <v>14237551.85</v>
      </c>
      <c r="T405" s="9">
        <v>0</v>
      </c>
      <c r="U405" s="9">
        <v>0</v>
      </c>
      <c r="V405" s="9">
        <v>1776.5</v>
      </c>
      <c r="W405" s="9">
        <v>14235775.35</v>
      </c>
      <c r="X405" s="9">
        <v>2211552.38</v>
      </c>
      <c r="Y405" s="9">
        <v>0</v>
      </c>
      <c r="Z405" s="9">
        <v>12024222.97</v>
      </c>
      <c r="AA405" s="9">
        <v>3592912</v>
      </c>
      <c r="AB405" s="9">
        <v>0</v>
      </c>
      <c r="AC405" s="9">
        <v>1077912</v>
      </c>
      <c r="AD405" s="9">
        <v>0</v>
      </c>
      <c r="AE405" s="9">
        <v>2515000</v>
      </c>
      <c r="AF405" s="9">
        <v>0</v>
      </c>
      <c r="AG405" s="9">
        <v>3608128.75</v>
      </c>
      <c r="AH405" s="9">
        <v>0</v>
      </c>
      <c r="AI405" s="9">
        <v>2515000</v>
      </c>
      <c r="AJ405" s="9">
        <v>0</v>
      </c>
      <c r="AK405" s="9">
        <v>1093128.75</v>
      </c>
      <c r="AL405" s="9">
        <v>13117351.72</v>
      </c>
      <c r="AM405" s="9">
        <v>0</v>
      </c>
      <c r="AN405" s="9">
        <v>0</v>
      </c>
      <c r="AO405" s="9">
        <v>13117351.72</v>
      </c>
      <c r="AP405" s="9">
        <v>13117351.72</v>
      </c>
      <c r="AQ405" s="9">
        <v>1000</v>
      </c>
      <c r="AR405" s="9">
        <v>1221000</v>
      </c>
      <c r="AS405" s="9">
        <v>1221000</v>
      </c>
      <c r="AT405" s="9">
        <v>9498</v>
      </c>
      <c r="AU405" s="9">
        <v>11597058</v>
      </c>
      <c r="AV405" s="9">
        <v>10376058</v>
      </c>
      <c r="AW405" s="9">
        <v>1520293.7200000007</v>
      </c>
      <c r="AX405" s="9">
        <v>857767</v>
      </c>
      <c r="AY405" s="9">
        <v>1047333438</v>
      </c>
      <c r="AZ405" s="9">
        <v>1930000</v>
      </c>
      <c r="BA405" s="9">
        <v>2356530000</v>
      </c>
      <c r="BB405" s="9">
        <v>0.00051813</v>
      </c>
      <c r="BC405" s="9">
        <v>1309196562</v>
      </c>
      <c r="BD405" s="9">
        <v>678334.01</v>
      </c>
      <c r="BE405" s="9">
        <v>968209</v>
      </c>
      <c r="BF405" s="9">
        <v>1182183189</v>
      </c>
      <c r="BG405" s="9">
        <v>0.00877703</v>
      </c>
      <c r="BH405" s="9">
        <v>134849751</v>
      </c>
      <c r="BI405" s="9">
        <v>1183580.31</v>
      </c>
      <c r="BJ405" s="9">
        <v>564023</v>
      </c>
      <c r="BK405" s="9">
        <v>688672083</v>
      </c>
      <c r="BL405" s="9">
        <v>0.00220757</v>
      </c>
      <c r="BM405" s="9">
        <v>-358661355</v>
      </c>
      <c r="BN405" s="9">
        <v>-791770.05</v>
      </c>
      <c r="BO405" s="9">
        <v>1070144</v>
      </c>
      <c r="BP405" s="9">
        <v>0</v>
      </c>
      <c r="BQ405" s="9">
        <v>0</v>
      </c>
      <c r="BR405" s="9">
        <v>-13722</v>
      </c>
      <c r="BS405" s="9">
        <v>-52</v>
      </c>
      <c r="BT405" s="9">
        <v>0</v>
      </c>
      <c r="BU405" s="9">
        <v>1056370</v>
      </c>
      <c r="BV405" s="9">
        <v>2253075</v>
      </c>
      <c r="BW405" s="9">
        <v>0</v>
      </c>
      <c r="BX405" s="9">
        <v>-28889</v>
      </c>
      <c r="BY405" s="9">
        <v>52</v>
      </c>
      <c r="BZ405" s="9">
        <v>2224238</v>
      </c>
      <c r="CA405" s="9">
        <v>1</v>
      </c>
      <c r="CB405" s="9">
        <v>3280609</v>
      </c>
      <c r="CC405" s="9">
        <v>0</v>
      </c>
      <c r="CD405" s="9">
        <v>3280609</v>
      </c>
      <c r="CE405" s="9">
        <v>1221</v>
      </c>
      <c r="CF405" s="9">
        <v>0</v>
      </c>
      <c r="CG405" s="9">
        <v>1221</v>
      </c>
      <c r="CH405" s="9">
        <v>12024222.97</v>
      </c>
      <c r="CI405" s="9">
        <v>1093128.75</v>
      </c>
      <c r="CJ405" s="9">
        <v>0</v>
      </c>
      <c r="CK405" s="9">
        <v>13117351.72</v>
      </c>
      <c r="CL405" s="9">
        <v>10743.12</v>
      </c>
      <c r="CM405" s="9">
        <v>0</v>
      </c>
      <c r="CN405" s="9">
        <v>0</v>
      </c>
      <c r="CO405" s="9">
        <v>0</v>
      </c>
      <c r="CP405" s="9">
        <v>0</v>
      </c>
      <c r="CQ405" s="9">
        <v>0</v>
      </c>
      <c r="CR405" s="9">
        <v>0</v>
      </c>
      <c r="CS405" s="9">
        <v>876.45</v>
      </c>
      <c r="CT405" s="9">
        <v>0</v>
      </c>
      <c r="CU405" s="9">
        <v>0</v>
      </c>
      <c r="CV405" s="9">
        <v>0</v>
      </c>
      <c r="CW405" s="9">
        <v>0</v>
      </c>
      <c r="CX405" s="9">
        <v>0</v>
      </c>
      <c r="CY405" s="9">
        <v>0</v>
      </c>
      <c r="CZ405" s="9">
        <v>0</v>
      </c>
      <c r="DA405" s="9">
        <v>3477310.03</v>
      </c>
      <c r="DB405" s="9">
        <v>224555.83</v>
      </c>
      <c r="DC405" s="9">
        <v>0</v>
      </c>
      <c r="DD405" s="9">
        <v>0</v>
      </c>
      <c r="DE405" s="9">
        <v>9400</v>
      </c>
      <c r="DF405" s="9">
        <v>3692465.86</v>
      </c>
      <c r="DG405" s="9">
        <v>3323219.2739999997</v>
      </c>
      <c r="DH405" s="9">
        <v>0</v>
      </c>
      <c r="DI405" s="9">
        <v>3323219.2739999997</v>
      </c>
      <c r="DJ405" s="9">
        <v>2253075</v>
      </c>
      <c r="DK405" s="9">
        <v>2253075</v>
      </c>
      <c r="DL405" s="9">
        <v>0</v>
      </c>
      <c r="DM405" s="9">
        <v>-28889</v>
      </c>
      <c r="DN405" s="9">
        <v>52</v>
      </c>
      <c r="DO405" s="9">
        <v>2224238</v>
      </c>
      <c r="DP405">
        <v>6335</v>
      </c>
      <c r="DQ405">
        <f t="shared" si="6"/>
        <v>0</v>
      </c>
    </row>
    <row r="406" spans="1:121" ht="15">
      <c r="A406" s="9">
        <v>6354</v>
      </c>
      <c r="B406" s="9" t="s">
        <v>558</v>
      </c>
      <c r="C406" s="9">
        <v>324</v>
      </c>
      <c r="D406" s="9">
        <v>319</v>
      </c>
      <c r="E406" s="9">
        <v>643</v>
      </c>
      <c r="F406" s="9">
        <v>322</v>
      </c>
      <c r="G406" s="9">
        <v>1</v>
      </c>
      <c r="H406" s="9">
        <v>0</v>
      </c>
      <c r="I406" s="9">
        <v>323</v>
      </c>
      <c r="J406" s="9">
        <v>4479384.41</v>
      </c>
      <c r="K406" s="9">
        <v>1715747</v>
      </c>
      <c r="L406" s="9">
        <v>2016097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747540.41</v>
      </c>
      <c r="S406" s="9">
        <v>4309323.85</v>
      </c>
      <c r="T406" s="9">
        <v>0</v>
      </c>
      <c r="U406" s="9">
        <v>0</v>
      </c>
      <c r="V406" s="9">
        <v>191.88</v>
      </c>
      <c r="W406" s="9">
        <v>4309131.97</v>
      </c>
      <c r="X406" s="9">
        <v>747540.41</v>
      </c>
      <c r="Y406" s="9">
        <v>0</v>
      </c>
      <c r="Z406" s="9">
        <v>3561591.56</v>
      </c>
      <c r="AA406" s="9">
        <v>39354.64</v>
      </c>
      <c r="AB406" s="9">
        <v>0</v>
      </c>
      <c r="AC406" s="9">
        <v>39315</v>
      </c>
      <c r="AD406" s="9">
        <v>0</v>
      </c>
      <c r="AE406" s="9">
        <v>0</v>
      </c>
      <c r="AF406" s="9">
        <v>39.64</v>
      </c>
      <c r="AG406" s="9">
        <v>39315.44</v>
      </c>
      <c r="AH406" s="9">
        <v>0</v>
      </c>
      <c r="AI406" s="9">
        <v>0</v>
      </c>
      <c r="AJ406" s="9">
        <v>0</v>
      </c>
      <c r="AK406" s="9">
        <v>39275.8</v>
      </c>
      <c r="AL406" s="9">
        <v>3600867.36</v>
      </c>
      <c r="AM406" s="9">
        <v>0</v>
      </c>
      <c r="AN406" s="9">
        <v>0</v>
      </c>
      <c r="AO406" s="9">
        <v>3600867.36</v>
      </c>
      <c r="AP406" s="9">
        <v>3600867.36</v>
      </c>
      <c r="AQ406" s="9">
        <v>1000</v>
      </c>
      <c r="AR406" s="9">
        <v>323000</v>
      </c>
      <c r="AS406" s="9">
        <v>323000</v>
      </c>
      <c r="AT406" s="9">
        <v>9498</v>
      </c>
      <c r="AU406" s="9">
        <v>3067854</v>
      </c>
      <c r="AV406" s="9">
        <v>2744854</v>
      </c>
      <c r="AW406" s="9">
        <v>533013.3599999999</v>
      </c>
      <c r="AX406" s="9">
        <v>446657</v>
      </c>
      <c r="AY406" s="9">
        <v>144270183</v>
      </c>
      <c r="AZ406" s="9">
        <v>1930000</v>
      </c>
      <c r="BA406" s="9">
        <v>623390000</v>
      </c>
      <c r="BB406" s="9">
        <v>0.00051813</v>
      </c>
      <c r="BC406" s="9">
        <v>479119817</v>
      </c>
      <c r="BD406" s="9">
        <v>248246.35</v>
      </c>
      <c r="BE406" s="9">
        <v>968209</v>
      </c>
      <c r="BF406" s="9">
        <v>312731507</v>
      </c>
      <c r="BG406" s="9">
        <v>0.00877703</v>
      </c>
      <c r="BH406" s="9">
        <v>168461324</v>
      </c>
      <c r="BI406" s="9">
        <v>1478590.09</v>
      </c>
      <c r="BJ406" s="9">
        <v>564023</v>
      </c>
      <c r="BK406" s="9">
        <v>182179429</v>
      </c>
      <c r="BL406" s="9">
        <v>0.00292576</v>
      </c>
      <c r="BM406" s="9">
        <v>37909246</v>
      </c>
      <c r="BN406" s="9">
        <v>110913.36</v>
      </c>
      <c r="BO406" s="9">
        <v>1837750</v>
      </c>
      <c r="BP406" s="9">
        <v>0</v>
      </c>
      <c r="BQ406" s="9">
        <v>0</v>
      </c>
      <c r="BR406" s="9">
        <v>-23564</v>
      </c>
      <c r="BS406" s="9">
        <v>-7</v>
      </c>
      <c r="BT406" s="9">
        <v>0</v>
      </c>
      <c r="BU406" s="9">
        <v>1814179</v>
      </c>
      <c r="BV406" s="9">
        <v>692</v>
      </c>
      <c r="BW406" s="9">
        <v>0</v>
      </c>
      <c r="BX406" s="9">
        <v>-9</v>
      </c>
      <c r="BY406" s="9">
        <v>0</v>
      </c>
      <c r="BZ406" s="9">
        <v>683</v>
      </c>
      <c r="CA406" s="9">
        <v>0</v>
      </c>
      <c r="CB406" s="9">
        <v>1814862</v>
      </c>
      <c r="CC406" s="9">
        <v>0</v>
      </c>
      <c r="CD406" s="9">
        <v>1814862</v>
      </c>
      <c r="CE406" s="9">
        <v>323</v>
      </c>
      <c r="CF406" s="9">
        <v>0</v>
      </c>
      <c r="CG406" s="9">
        <v>323</v>
      </c>
      <c r="CH406" s="9">
        <v>3561591.56</v>
      </c>
      <c r="CI406" s="9">
        <v>39275.8</v>
      </c>
      <c r="CJ406" s="9">
        <v>0</v>
      </c>
      <c r="CK406" s="9">
        <v>3600867.36</v>
      </c>
      <c r="CL406" s="9">
        <v>11148.2</v>
      </c>
      <c r="CM406" s="9">
        <v>0</v>
      </c>
      <c r="CN406" s="9">
        <v>0</v>
      </c>
      <c r="CO406" s="9">
        <v>0</v>
      </c>
      <c r="CP406" s="9">
        <v>0</v>
      </c>
      <c r="CQ406" s="9">
        <v>0</v>
      </c>
      <c r="CR406" s="9">
        <v>0</v>
      </c>
      <c r="CS406" s="9">
        <v>5689.63</v>
      </c>
      <c r="CT406" s="9">
        <v>0</v>
      </c>
      <c r="CU406" s="9">
        <v>0</v>
      </c>
      <c r="CV406" s="9">
        <v>0</v>
      </c>
      <c r="CW406" s="9">
        <v>0</v>
      </c>
      <c r="CX406" s="9">
        <v>0</v>
      </c>
      <c r="CY406" s="9">
        <v>0</v>
      </c>
      <c r="CZ406" s="9">
        <v>0</v>
      </c>
      <c r="DA406" s="9">
        <v>2042713.4</v>
      </c>
      <c r="DB406" s="9">
        <v>0</v>
      </c>
      <c r="DC406" s="9">
        <v>0</v>
      </c>
      <c r="DD406" s="9">
        <v>0</v>
      </c>
      <c r="DE406" s="9">
        <v>0</v>
      </c>
      <c r="DF406" s="9">
        <v>2042713.4</v>
      </c>
      <c r="DG406" s="9">
        <v>1838442.06</v>
      </c>
      <c r="DH406" s="9">
        <v>0</v>
      </c>
      <c r="DI406" s="9">
        <v>1838442.06</v>
      </c>
      <c r="DJ406" s="9">
        <v>692</v>
      </c>
      <c r="DK406" s="9">
        <v>692</v>
      </c>
      <c r="DL406" s="9">
        <v>0</v>
      </c>
      <c r="DM406" s="9">
        <v>-9</v>
      </c>
      <c r="DN406" s="9">
        <v>0</v>
      </c>
      <c r="DO406" s="9">
        <v>683</v>
      </c>
      <c r="DP406">
        <v>6354</v>
      </c>
      <c r="DQ406">
        <f t="shared" si="6"/>
        <v>0</v>
      </c>
    </row>
    <row r="407" spans="1:121" ht="15">
      <c r="A407" s="9">
        <v>6384</v>
      </c>
      <c r="B407" s="9" t="s">
        <v>559</v>
      </c>
      <c r="C407" s="9">
        <v>940</v>
      </c>
      <c r="D407" s="9">
        <v>926</v>
      </c>
      <c r="E407" s="9">
        <v>1866</v>
      </c>
      <c r="F407" s="9">
        <v>933</v>
      </c>
      <c r="G407" s="9">
        <v>34</v>
      </c>
      <c r="H407" s="9">
        <v>0</v>
      </c>
      <c r="I407" s="9">
        <v>967</v>
      </c>
      <c r="J407" s="9">
        <v>10363309.49</v>
      </c>
      <c r="K407" s="9">
        <v>4751777.73</v>
      </c>
      <c r="L407" s="9">
        <v>4487933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1123598.76</v>
      </c>
      <c r="S407" s="9">
        <v>10979060.06</v>
      </c>
      <c r="T407" s="9">
        <v>706.08</v>
      </c>
      <c r="U407" s="9">
        <v>0</v>
      </c>
      <c r="V407" s="9">
        <v>536.95</v>
      </c>
      <c r="W407" s="9">
        <v>10977817.03</v>
      </c>
      <c r="X407" s="9">
        <v>1123598.76</v>
      </c>
      <c r="Y407" s="9">
        <v>0</v>
      </c>
      <c r="Z407" s="9">
        <v>9854218.27</v>
      </c>
      <c r="AA407" s="9">
        <v>931.07</v>
      </c>
      <c r="AB407" s="9">
        <v>706.08</v>
      </c>
      <c r="AC407" s="9">
        <v>0</v>
      </c>
      <c r="AD407" s="9">
        <v>0</v>
      </c>
      <c r="AE407" s="9">
        <v>0</v>
      </c>
      <c r="AF407" s="9">
        <v>224.99</v>
      </c>
      <c r="AG407" s="9">
        <v>458550</v>
      </c>
      <c r="AH407" s="9">
        <v>0</v>
      </c>
      <c r="AI407" s="9">
        <v>0</v>
      </c>
      <c r="AJ407" s="9">
        <v>0</v>
      </c>
      <c r="AK407" s="9">
        <v>458325.01</v>
      </c>
      <c r="AL407" s="9">
        <v>10312543.28</v>
      </c>
      <c r="AM407" s="9">
        <v>0</v>
      </c>
      <c r="AN407" s="9">
        <v>0</v>
      </c>
      <c r="AO407" s="9">
        <v>10312543.28</v>
      </c>
      <c r="AP407" s="9">
        <v>10312543.28</v>
      </c>
      <c r="AQ407" s="9">
        <v>1000</v>
      </c>
      <c r="AR407" s="9">
        <v>967000</v>
      </c>
      <c r="AS407" s="9">
        <v>967000</v>
      </c>
      <c r="AT407" s="9">
        <v>9498</v>
      </c>
      <c r="AU407" s="9">
        <v>9184566</v>
      </c>
      <c r="AV407" s="9">
        <v>8217566</v>
      </c>
      <c r="AW407" s="9">
        <v>1127977.2799999993</v>
      </c>
      <c r="AX407" s="9">
        <v>622010</v>
      </c>
      <c r="AY407" s="9">
        <v>601483358</v>
      </c>
      <c r="AZ407" s="9">
        <v>1930000</v>
      </c>
      <c r="BA407" s="9">
        <v>1866310000</v>
      </c>
      <c r="BB407" s="9">
        <v>0.00051813</v>
      </c>
      <c r="BC407" s="9">
        <v>1264826642</v>
      </c>
      <c r="BD407" s="9">
        <v>655344.63</v>
      </c>
      <c r="BE407" s="9">
        <v>968209</v>
      </c>
      <c r="BF407" s="9">
        <v>936258103</v>
      </c>
      <c r="BG407" s="9">
        <v>0.00877703</v>
      </c>
      <c r="BH407" s="9">
        <v>334774745</v>
      </c>
      <c r="BI407" s="9">
        <v>2938327.98</v>
      </c>
      <c r="BJ407" s="9">
        <v>564023</v>
      </c>
      <c r="BK407" s="9">
        <v>545410241</v>
      </c>
      <c r="BL407" s="9">
        <v>0.00206813</v>
      </c>
      <c r="BM407" s="9">
        <v>-56073117</v>
      </c>
      <c r="BN407" s="9">
        <v>-115966.5</v>
      </c>
      <c r="BO407" s="9">
        <v>3477706</v>
      </c>
      <c r="BP407" s="9">
        <v>0</v>
      </c>
      <c r="BQ407" s="9">
        <v>0</v>
      </c>
      <c r="BR407" s="9">
        <v>-44592</v>
      </c>
      <c r="BS407" s="9">
        <v>-30</v>
      </c>
      <c r="BT407" s="9">
        <v>0</v>
      </c>
      <c r="BU407" s="9">
        <v>3433084</v>
      </c>
      <c r="BV407" s="9">
        <v>614811</v>
      </c>
      <c r="BW407" s="9">
        <v>0</v>
      </c>
      <c r="BX407" s="9">
        <v>-7883</v>
      </c>
      <c r="BY407" s="9">
        <v>0</v>
      </c>
      <c r="BZ407" s="9">
        <v>606928</v>
      </c>
      <c r="CA407" s="9">
        <v>0</v>
      </c>
      <c r="CB407" s="9">
        <v>4040012</v>
      </c>
      <c r="CC407" s="9">
        <v>0</v>
      </c>
      <c r="CD407" s="9">
        <v>4040012</v>
      </c>
      <c r="CE407" s="9">
        <v>967</v>
      </c>
      <c r="CF407" s="9">
        <v>0</v>
      </c>
      <c r="CG407" s="9">
        <v>967</v>
      </c>
      <c r="CH407" s="9">
        <v>9854218.27</v>
      </c>
      <c r="CI407" s="9">
        <v>458325.01</v>
      </c>
      <c r="CJ407" s="9">
        <v>0</v>
      </c>
      <c r="CK407" s="9">
        <v>10312543.28</v>
      </c>
      <c r="CL407" s="9">
        <v>10664.47</v>
      </c>
      <c r="CM407" s="9">
        <v>0</v>
      </c>
      <c r="CN407" s="9">
        <v>0</v>
      </c>
      <c r="CO407" s="9">
        <v>0</v>
      </c>
      <c r="CP407" s="9">
        <v>0</v>
      </c>
      <c r="CQ407" s="9">
        <v>0</v>
      </c>
      <c r="CR407" s="9">
        <v>0</v>
      </c>
      <c r="CS407" s="9">
        <v>3596.39</v>
      </c>
      <c r="CT407" s="9">
        <v>0</v>
      </c>
      <c r="CU407" s="9">
        <v>0</v>
      </c>
      <c r="CV407" s="9">
        <v>0</v>
      </c>
      <c r="CW407" s="9">
        <v>0</v>
      </c>
      <c r="CX407" s="9">
        <v>0</v>
      </c>
      <c r="CY407" s="9">
        <v>0</v>
      </c>
      <c r="CZ407" s="9">
        <v>0</v>
      </c>
      <c r="DA407" s="9">
        <v>4547240.7</v>
      </c>
      <c r="DB407" s="9">
        <v>0</v>
      </c>
      <c r="DC407" s="9">
        <v>0</v>
      </c>
      <c r="DD407" s="9">
        <v>0</v>
      </c>
      <c r="DE407" s="9">
        <v>0</v>
      </c>
      <c r="DF407" s="9">
        <v>4547240.7</v>
      </c>
      <c r="DG407" s="9">
        <v>4092516.6300000004</v>
      </c>
      <c r="DH407" s="9">
        <v>0</v>
      </c>
      <c r="DI407" s="9">
        <v>4092516.6300000004</v>
      </c>
      <c r="DJ407" s="9">
        <v>614811</v>
      </c>
      <c r="DK407" s="9">
        <v>614811</v>
      </c>
      <c r="DL407" s="9">
        <v>0</v>
      </c>
      <c r="DM407" s="9">
        <v>-7883</v>
      </c>
      <c r="DN407" s="9">
        <v>0</v>
      </c>
      <c r="DO407" s="9">
        <v>606928</v>
      </c>
      <c r="DP407">
        <v>6384</v>
      </c>
      <c r="DQ407">
        <f t="shared" si="6"/>
        <v>0</v>
      </c>
    </row>
    <row r="408" spans="1:121" ht="15">
      <c r="A408" s="9">
        <v>6412</v>
      </c>
      <c r="B408" s="9" t="s">
        <v>560</v>
      </c>
      <c r="C408" s="9">
        <v>454</v>
      </c>
      <c r="D408" s="9">
        <v>457</v>
      </c>
      <c r="E408" s="9">
        <v>911</v>
      </c>
      <c r="F408" s="9">
        <v>456</v>
      </c>
      <c r="G408" s="9">
        <v>10</v>
      </c>
      <c r="H408" s="9">
        <v>0</v>
      </c>
      <c r="I408" s="9">
        <v>466</v>
      </c>
      <c r="J408" s="9">
        <v>5693212.29</v>
      </c>
      <c r="K408" s="9">
        <v>2917070.83</v>
      </c>
      <c r="L408" s="9">
        <v>2064537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711604.46</v>
      </c>
      <c r="S408" s="9">
        <v>5470590.86</v>
      </c>
      <c r="T408" s="9">
        <v>0</v>
      </c>
      <c r="U408" s="9">
        <v>0</v>
      </c>
      <c r="V408" s="9">
        <v>1009.33</v>
      </c>
      <c r="W408" s="9">
        <v>5469581.53</v>
      </c>
      <c r="X408" s="9">
        <v>711604.46</v>
      </c>
      <c r="Y408" s="9">
        <v>0</v>
      </c>
      <c r="Z408" s="9">
        <v>4757977.07</v>
      </c>
      <c r="AA408" s="9">
        <v>377433.24</v>
      </c>
      <c r="AB408" s="9">
        <v>0</v>
      </c>
      <c r="AC408" s="9">
        <v>377308</v>
      </c>
      <c r="AD408" s="9">
        <v>0</v>
      </c>
      <c r="AE408" s="9">
        <v>0</v>
      </c>
      <c r="AF408" s="9">
        <v>125.24</v>
      </c>
      <c r="AG408" s="9">
        <v>377316.76</v>
      </c>
      <c r="AH408" s="9">
        <v>0</v>
      </c>
      <c r="AI408" s="9">
        <v>0</v>
      </c>
      <c r="AJ408" s="9">
        <v>0</v>
      </c>
      <c r="AK408" s="9">
        <v>377191.52</v>
      </c>
      <c r="AL408" s="9">
        <v>5135168.59</v>
      </c>
      <c r="AM408" s="9">
        <v>0</v>
      </c>
      <c r="AN408" s="9">
        <v>0</v>
      </c>
      <c r="AO408" s="9">
        <v>5135168.59</v>
      </c>
      <c r="AP408" s="9">
        <v>5135168.59</v>
      </c>
      <c r="AQ408" s="9">
        <v>1000</v>
      </c>
      <c r="AR408" s="9">
        <v>466000</v>
      </c>
      <c r="AS408" s="9">
        <v>466000</v>
      </c>
      <c r="AT408" s="9">
        <v>9498</v>
      </c>
      <c r="AU408" s="9">
        <v>4426068</v>
      </c>
      <c r="AV408" s="9">
        <v>3960068</v>
      </c>
      <c r="AW408" s="9">
        <v>709100.5899999999</v>
      </c>
      <c r="AX408" s="9">
        <v>888851</v>
      </c>
      <c r="AY408" s="9">
        <v>414204382</v>
      </c>
      <c r="AZ408" s="9">
        <v>2895000</v>
      </c>
      <c r="BA408" s="9">
        <v>1349070000</v>
      </c>
      <c r="BB408" s="9">
        <v>0.00034542</v>
      </c>
      <c r="BC408" s="9">
        <v>934865618</v>
      </c>
      <c r="BD408" s="9">
        <v>322921.28</v>
      </c>
      <c r="BE408" s="9">
        <v>1452313</v>
      </c>
      <c r="BF408" s="9">
        <v>676777858</v>
      </c>
      <c r="BG408" s="9">
        <v>0.00585136</v>
      </c>
      <c r="BH408" s="9">
        <v>262573476</v>
      </c>
      <c r="BI408" s="9">
        <v>1536411.93</v>
      </c>
      <c r="BJ408" s="9">
        <v>846034</v>
      </c>
      <c r="BK408" s="9">
        <v>394251844</v>
      </c>
      <c r="BL408" s="9">
        <v>0.0017986</v>
      </c>
      <c r="BM408" s="9">
        <v>-19952538</v>
      </c>
      <c r="BN408" s="9">
        <v>-35886.63</v>
      </c>
      <c r="BO408" s="9">
        <v>1823447</v>
      </c>
      <c r="BP408" s="9">
        <v>0</v>
      </c>
      <c r="BQ408" s="9">
        <v>0</v>
      </c>
      <c r="BR408" s="9">
        <v>-23381</v>
      </c>
      <c r="BS408" s="9">
        <v>-14</v>
      </c>
      <c r="BT408" s="9">
        <v>0</v>
      </c>
      <c r="BU408" s="9">
        <v>1800052</v>
      </c>
      <c r="BV408" s="9">
        <v>59190</v>
      </c>
      <c r="BW408" s="9">
        <v>0</v>
      </c>
      <c r="BX408" s="9">
        <v>-759</v>
      </c>
      <c r="BY408" s="9">
        <v>0</v>
      </c>
      <c r="BZ408" s="9">
        <v>58431</v>
      </c>
      <c r="CA408" s="9">
        <v>0</v>
      </c>
      <c r="CB408" s="9">
        <v>1858483</v>
      </c>
      <c r="CC408" s="9">
        <v>0</v>
      </c>
      <c r="CD408" s="9">
        <v>1858483</v>
      </c>
      <c r="CE408" s="9">
        <v>466</v>
      </c>
      <c r="CF408" s="9">
        <v>0</v>
      </c>
      <c r="CG408" s="9">
        <v>466</v>
      </c>
      <c r="CH408" s="9">
        <v>4757977.07</v>
      </c>
      <c r="CI408" s="9">
        <v>377191.52</v>
      </c>
      <c r="CJ408" s="9">
        <v>0</v>
      </c>
      <c r="CK408" s="9">
        <v>5135168.59</v>
      </c>
      <c r="CL408" s="9">
        <v>11019.68</v>
      </c>
      <c r="CM408" s="9">
        <v>0</v>
      </c>
      <c r="CN408" s="9">
        <v>0</v>
      </c>
      <c r="CO408" s="9">
        <v>0</v>
      </c>
      <c r="CP408" s="9">
        <v>0</v>
      </c>
      <c r="CQ408" s="9">
        <v>0</v>
      </c>
      <c r="CR408" s="9">
        <v>0</v>
      </c>
      <c r="CS408" s="9">
        <v>3912.98</v>
      </c>
      <c r="CT408" s="9">
        <v>0</v>
      </c>
      <c r="CU408" s="9">
        <v>0</v>
      </c>
      <c r="CV408" s="9">
        <v>0</v>
      </c>
      <c r="CW408" s="9">
        <v>0</v>
      </c>
      <c r="CX408" s="9">
        <v>0</v>
      </c>
      <c r="CY408" s="9">
        <v>0</v>
      </c>
      <c r="CZ408" s="9">
        <v>0</v>
      </c>
      <c r="DA408" s="9">
        <v>2091818.9</v>
      </c>
      <c r="DB408" s="9">
        <v>0</v>
      </c>
      <c r="DC408" s="9">
        <v>0</v>
      </c>
      <c r="DD408" s="9">
        <v>0</v>
      </c>
      <c r="DE408" s="9">
        <v>0</v>
      </c>
      <c r="DF408" s="9">
        <v>2091818.9</v>
      </c>
      <c r="DG408" s="9">
        <v>1882637.01</v>
      </c>
      <c r="DH408" s="9">
        <v>0</v>
      </c>
      <c r="DI408" s="9">
        <v>1882637.01</v>
      </c>
      <c r="DJ408" s="9">
        <v>59190</v>
      </c>
      <c r="DK408" s="9">
        <v>59190</v>
      </c>
      <c r="DL408" s="9">
        <v>0</v>
      </c>
      <c r="DM408" s="9">
        <v>-759</v>
      </c>
      <c r="DN408" s="9">
        <v>0</v>
      </c>
      <c r="DO408" s="9">
        <v>58431</v>
      </c>
      <c r="DP408">
        <v>6412</v>
      </c>
      <c r="DQ408">
        <f t="shared" si="6"/>
        <v>0</v>
      </c>
    </row>
    <row r="409" spans="1:121" ht="15">
      <c r="A409" s="9">
        <v>6440</v>
      </c>
      <c r="B409" s="9" t="s">
        <v>561</v>
      </c>
      <c r="C409" s="9">
        <v>193</v>
      </c>
      <c r="D409" s="9">
        <v>200</v>
      </c>
      <c r="E409" s="9">
        <v>393</v>
      </c>
      <c r="F409" s="9">
        <v>197</v>
      </c>
      <c r="G409" s="9">
        <v>1</v>
      </c>
      <c r="H409" s="9">
        <v>0</v>
      </c>
      <c r="I409" s="9">
        <v>198</v>
      </c>
      <c r="J409" s="9">
        <v>3082338.46</v>
      </c>
      <c r="K409" s="9">
        <v>2007074</v>
      </c>
      <c r="L409" s="9">
        <v>715013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360251.46</v>
      </c>
      <c r="S409" s="9">
        <v>3340947.48</v>
      </c>
      <c r="T409" s="9">
        <v>0</v>
      </c>
      <c r="U409" s="9">
        <v>0</v>
      </c>
      <c r="V409" s="9">
        <v>0</v>
      </c>
      <c r="W409" s="9">
        <v>3340947.48</v>
      </c>
      <c r="X409" s="9">
        <v>360251.46</v>
      </c>
      <c r="Y409" s="9">
        <v>0</v>
      </c>
      <c r="Z409" s="9">
        <v>2980696.02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2980696.02</v>
      </c>
      <c r="AM409" s="9">
        <v>0</v>
      </c>
      <c r="AN409" s="9">
        <v>0</v>
      </c>
      <c r="AO409" s="9">
        <v>2980696.02</v>
      </c>
      <c r="AP409" s="9">
        <v>2980696.02</v>
      </c>
      <c r="AQ409" s="9">
        <v>1000</v>
      </c>
      <c r="AR409" s="9">
        <v>198000</v>
      </c>
      <c r="AS409" s="9">
        <v>198000</v>
      </c>
      <c r="AT409" s="9">
        <v>9498</v>
      </c>
      <c r="AU409" s="9">
        <v>1880604</v>
      </c>
      <c r="AV409" s="9">
        <v>1682604</v>
      </c>
      <c r="AW409" s="9">
        <v>1100092.02</v>
      </c>
      <c r="AX409" s="9">
        <v>844765</v>
      </c>
      <c r="AY409" s="9">
        <v>167263417</v>
      </c>
      <c r="AZ409" s="9">
        <v>1930000</v>
      </c>
      <c r="BA409" s="9">
        <v>382140000</v>
      </c>
      <c r="BB409" s="9">
        <v>0.00051813</v>
      </c>
      <c r="BC409" s="9">
        <v>214876583</v>
      </c>
      <c r="BD409" s="9">
        <v>111334</v>
      </c>
      <c r="BE409" s="9">
        <v>968209</v>
      </c>
      <c r="BF409" s="9">
        <v>191705382</v>
      </c>
      <c r="BG409" s="9">
        <v>0.00877703</v>
      </c>
      <c r="BH409" s="9">
        <v>24441965</v>
      </c>
      <c r="BI409" s="9">
        <v>214527.86</v>
      </c>
      <c r="BJ409" s="9">
        <v>564023</v>
      </c>
      <c r="BK409" s="9">
        <v>111676554</v>
      </c>
      <c r="BL409" s="9">
        <v>0.0098507</v>
      </c>
      <c r="BM409" s="9">
        <v>-55586863</v>
      </c>
      <c r="BN409" s="9">
        <v>-547569.51</v>
      </c>
      <c r="BO409" s="9">
        <v>111334</v>
      </c>
      <c r="BP409" s="9">
        <v>0</v>
      </c>
      <c r="BQ409" s="9">
        <v>0</v>
      </c>
      <c r="BR409" s="9">
        <v>-1428</v>
      </c>
      <c r="BS409" s="9">
        <v>2213</v>
      </c>
      <c r="BT409" s="9">
        <v>0</v>
      </c>
      <c r="BU409" s="9">
        <v>112119</v>
      </c>
      <c r="BV409" s="9">
        <v>540685</v>
      </c>
      <c r="BW409" s="9">
        <v>0</v>
      </c>
      <c r="BX409" s="9">
        <v>-6933</v>
      </c>
      <c r="BY409" s="9">
        <v>-2212</v>
      </c>
      <c r="BZ409" s="9">
        <v>531540</v>
      </c>
      <c r="CA409" s="9">
        <v>-1</v>
      </c>
      <c r="CB409" s="9">
        <v>643658</v>
      </c>
      <c r="CC409" s="9">
        <v>0</v>
      </c>
      <c r="CD409" s="9">
        <v>643658</v>
      </c>
      <c r="CE409" s="9">
        <v>198</v>
      </c>
      <c r="CF409" s="9">
        <v>0</v>
      </c>
      <c r="CG409" s="9">
        <v>198</v>
      </c>
      <c r="CH409" s="9">
        <v>2980696.02</v>
      </c>
      <c r="CI409" s="9">
        <v>0</v>
      </c>
      <c r="CJ409" s="9">
        <v>0</v>
      </c>
      <c r="CK409" s="9">
        <v>2980696.02</v>
      </c>
      <c r="CL409" s="9">
        <v>15054.02</v>
      </c>
      <c r="CM409" s="9">
        <v>0</v>
      </c>
      <c r="CN409" s="9">
        <v>0</v>
      </c>
      <c r="CO409" s="9">
        <v>0</v>
      </c>
      <c r="CP409" s="9">
        <v>0</v>
      </c>
      <c r="CQ409" s="9">
        <v>0</v>
      </c>
      <c r="CR409" s="9">
        <v>0</v>
      </c>
      <c r="CS409" s="9">
        <v>562.29</v>
      </c>
      <c r="CT409" s="9">
        <v>0</v>
      </c>
      <c r="CU409" s="9">
        <v>0</v>
      </c>
      <c r="CV409" s="9">
        <v>0</v>
      </c>
      <c r="CW409" s="9">
        <v>0</v>
      </c>
      <c r="CX409" s="9">
        <v>0</v>
      </c>
      <c r="CY409" s="9">
        <v>0</v>
      </c>
      <c r="CZ409" s="9">
        <v>0</v>
      </c>
      <c r="DA409" s="9">
        <v>342237.97</v>
      </c>
      <c r="DB409" s="9">
        <v>382227.77</v>
      </c>
      <c r="DC409" s="9">
        <v>0</v>
      </c>
      <c r="DD409" s="9">
        <v>0</v>
      </c>
      <c r="DE409" s="9">
        <v>0</v>
      </c>
      <c r="DF409" s="9">
        <v>724465.74</v>
      </c>
      <c r="DG409" s="9">
        <v>652019.166</v>
      </c>
      <c r="DH409" s="9">
        <v>0</v>
      </c>
      <c r="DI409" s="9">
        <v>652019.166</v>
      </c>
      <c r="DJ409" s="9">
        <v>540685</v>
      </c>
      <c r="DK409" s="9">
        <v>540685</v>
      </c>
      <c r="DL409" s="9">
        <v>0</v>
      </c>
      <c r="DM409" s="9">
        <v>-6933</v>
      </c>
      <c r="DN409" s="9">
        <v>-2212</v>
      </c>
      <c r="DO409" s="9">
        <v>531540</v>
      </c>
      <c r="DP409">
        <v>6440</v>
      </c>
      <c r="DQ409">
        <f t="shared" si="6"/>
        <v>0</v>
      </c>
    </row>
    <row r="410" spans="1:121" ht="15">
      <c r="A410" s="9">
        <v>6419</v>
      </c>
      <c r="B410" s="9" t="s">
        <v>562</v>
      </c>
      <c r="C410" s="9">
        <v>2640.5</v>
      </c>
      <c r="D410" s="9">
        <v>2633.5</v>
      </c>
      <c r="E410" s="9">
        <v>5274</v>
      </c>
      <c r="F410" s="9">
        <v>2637</v>
      </c>
      <c r="G410" s="9">
        <v>8</v>
      </c>
      <c r="H410" s="9">
        <v>0</v>
      </c>
      <c r="I410" s="9">
        <v>2645</v>
      </c>
      <c r="J410" s="9">
        <v>32288840.68</v>
      </c>
      <c r="K410" s="9">
        <v>19436098</v>
      </c>
      <c r="L410" s="9">
        <v>8412378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4440364.68</v>
      </c>
      <c r="S410" s="9">
        <v>31231264.82</v>
      </c>
      <c r="T410" s="9">
        <v>0</v>
      </c>
      <c r="U410" s="9">
        <v>0</v>
      </c>
      <c r="V410" s="9">
        <v>1169.42</v>
      </c>
      <c r="W410" s="9">
        <v>31230095.4</v>
      </c>
      <c r="X410" s="9">
        <v>4440364.68</v>
      </c>
      <c r="Y410" s="9">
        <v>0</v>
      </c>
      <c r="Z410" s="9">
        <v>26789730.72</v>
      </c>
      <c r="AA410" s="9">
        <v>2129368.52</v>
      </c>
      <c r="AB410" s="9">
        <v>0</v>
      </c>
      <c r="AC410" s="9">
        <v>1627461</v>
      </c>
      <c r="AD410" s="9">
        <v>0</v>
      </c>
      <c r="AE410" s="9">
        <v>0</v>
      </c>
      <c r="AF410" s="9">
        <v>501907.52</v>
      </c>
      <c r="AG410" s="9">
        <v>2051371.22</v>
      </c>
      <c r="AH410" s="9">
        <v>0</v>
      </c>
      <c r="AI410" s="9">
        <v>0</v>
      </c>
      <c r="AJ410" s="9">
        <v>0</v>
      </c>
      <c r="AK410" s="9">
        <v>1549463.7</v>
      </c>
      <c r="AL410" s="9">
        <v>28339194.419999998</v>
      </c>
      <c r="AM410" s="9">
        <v>0</v>
      </c>
      <c r="AN410" s="9">
        <v>0</v>
      </c>
      <c r="AO410" s="9">
        <v>28339194.419999998</v>
      </c>
      <c r="AP410" s="9">
        <v>28339194.419999998</v>
      </c>
      <c r="AQ410" s="9">
        <v>1000</v>
      </c>
      <c r="AR410" s="9">
        <v>2645000</v>
      </c>
      <c r="AS410" s="9">
        <v>2645000</v>
      </c>
      <c r="AT410" s="9">
        <v>9498</v>
      </c>
      <c r="AU410" s="9">
        <v>25122210</v>
      </c>
      <c r="AV410" s="9">
        <v>22477210</v>
      </c>
      <c r="AW410" s="9">
        <v>3216984.419999998</v>
      </c>
      <c r="AX410" s="9">
        <v>744057</v>
      </c>
      <c r="AY410" s="9">
        <v>1968029477</v>
      </c>
      <c r="AZ410" s="9">
        <v>1930000</v>
      </c>
      <c r="BA410" s="9">
        <v>5104850000</v>
      </c>
      <c r="BB410" s="9">
        <v>0.00051813</v>
      </c>
      <c r="BC410" s="9">
        <v>3136820523</v>
      </c>
      <c r="BD410" s="9">
        <v>1625280.82</v>
      </c>
      <c r="BE410" s="9">
        <v>968209</v>
      </c>
      <c r="BF410" s="9">
        <v>2560912805</v>
      </c>
      <c r="BG410" s="9">
        <v>0.00877703</v>
      </c>
      <c r="BH410" s="9">
        <v>592883328</v>
      </c>
      <c r="BI410" s="9">
        <v>5203754.76</v>
      </c>
      <c r="BJ410" s="9">
        <v>564023</v>
      </c>
      <c r="BK410" s="9">
        <v>1491840835</v>
      </c>
      <c r="BL410" s="9">
        <v>0.00215639</v>
      </c>
      <c r="BM410" s="9">
        <v>-476188642</v>
      </c>
      <c r="BN410" s="9">
        <v>-1026848.43</v>
      </c>
      <c r="BO410" s="9">
        <v>5802187</v>
      </c>
      <c r="BP410" s="9">
        <v>0</v>
      </c>
      <c r="BQ410" s="9">
        <v>0</v>
      </c>
      <c r="BR410" s="9">
        <v>-74397</v>
      </c>
      <c r="BS410" s="9">
        <v>-99</v>
      </c>
      <c r="BT410" s="9">
        <v>0</v>
      </c>
      <c r="BU410" s="9">
        <v>5727691</v>
      </c>
      <c r="BV410" s="9">
        <v>3941479</v>
      </c>
      <c r="BW410" s="9">
        <v>0</v>
      </c>
      <c r="BX410" s="9">
        <v>-50538</v>
      </c>
      <c r="BY410" s="9">
        <v>0</v>
      </c>
      <c r="BZ410" s="9">
        <v>3890941</v>
      </c>
      <c r="CA410" s="9">
        <v>2</v>
      </c>
      <c r="CB410" s="9">
        <v>9618634</v>
      </c>
      <c r="CC410" s="9">
        <v>0</v>
      </c>
      <c r="CD410" s="9">
        <v>9618634</v>
      </c>
      <c r="CE410" s="9">
        <v>2645</v>
      </c>
      <c r="CF410" s="9">
        <v>212.33</v>
      </c>
      <c r="CG410" s="9">
        <v>2857.33</v>
      </c>
      <c r="CH410" s="9">
        <v>26789730.72</v>
      </c>
      <c r="CI410" s="9">
        <v>1549463.7</v>
      </c>
      <c r="CJ410" s="9">
        <v>2273187</v>
      </c>
      <c r="CK410" s="9">
        <v>30612381.419999998</v>
      </c>
      <c r="CL410" s="9">
        <v>10713.63</v>
      </c>
      <c r="CM410" s="9">
        <v>2274825</v>
      </c>
      <c r="CN410" s="9">
        <v>2274825</v>
      </c>
      <c r="CO410" s="9">
        <v>0</v>
      </c>
      <c r="CP410" s="9">
        <v>-29168</v>
      </c>
      <c r="CQ410" s="9">
        <v>0</v>
      </c>
      <c r="CR410" s="9">
        <v>2245657</v>
      </c>
      <c r="CS410" s="9">
        <v>2193.64</v>
      </c>
      <c r="CT410" s="9">
        <v>0</v>
      </c>
      <c r="CU410" s="9">
        <v>0</v>
      </c>
      <c r="CV410" s="9">
        <v>0</v>
      </c>
      <c r="CW410" s="9">
        <v>0</v>
      </c>
      <c r="CX410" s="9">
        <v>0</v>
      </c>
      <c r="CY410" s="9">
        <v>0</v>
      </c>
      <c r="CZ410" s="9">
        <v>0</v>
      </c>
      <c r="DA410" s="9">
        <v>8524765.23</v>
      </c>
      <c r="DB410" s="9">
        <v>0</v>
      </c>
      <c r="DC410" s="9">
        <v>2301531.01</v>
      </c>
      <c r="DD410" s="9">
        <v>0</v>
      </c>
      <c r="DE410" s="9">
        <v>0</v>
      </c>
      <c r="DF410" s="9">
        <v>10826296.24</v>
      </c>
      <c r="DG410" s="9">
        <v>9743666.616</v>
      </c>
      <c r="DH410" s="9">
        <v>2274825.06</v>
      </c>
      <c r="DI410" s="9">
        <v>9743666.616</v>
      </c>
      <c r="DJ410" s="9">
        <v>1666654</v>
      </c>
      <c r="DK410" s="9">
        <v>1666654</v>
      </c>
      <c r="DL410" s="9">
        <v>0</v>
      </c>
      <c r="DM410" s="9">
        <v>-21370</v>
      </c>
      <c r="DN410" s="9">
        <v>0</v>
      </c>
      <c r="DO410" s="9">
        <v>1645284</v>
      </c>
      <c r="DP410">
        <v>6419</v>
      </c>
      <c r="DQ410">
        <f t="shared" si="6"/>
        <v>0</v>
      </c>
    </row>
    <row r="411" spans="1:121" ht="15">
      <c r="A411" s="9">
        <v>6426</v>
      </c>
      <c r="B411" s="9" t="s">
        <v>563</v>
      </c>
      <c r="C411" s="9">
        <v>757</v>
      </c>
      <c r="D411" s="9">
        <v>745</v>
      </c>
      <c r="E411" s="9">
        <v>1502</v>
      </c>
      <c r="F411" s="9">
        <v>751</v>
      </c>
      <c r="G411" s="9">
        <v>12</v>
      </c>
      <c r="H411" s="9">
        <v>0</v>
      </c>
      <c r="I411" s="9">
        <v>763</v>
      </c>
      <c r="J411" s="9">
        <v>8798793.69</v>
      </c>
      <c r="K411" s="9">
        <v>2429082</v>
      </c>
      <c r="L411" s="9">
        <v>5367793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1001918.69</v>
      </c>
      <c r="S411" s="9">
        <v>8722277.14</v>
      </c>
      <c r="T411" s="9">
        <v>134028.65</v>
      </c>
      <c r="U411" s="9">
        <v>0</v>
      </c>
      <c r="V411" s="9">
        <v>135.48</v>
      </c>
      <c r="W411" s="9">
        <v>8588113.01</v>
      </c>
      <c r="X411" s="9">
        <v>1001918.69</v>
      </c>
      <c r="Y411" s="9">
        <v>0</v>
      </c>
      <c r="Z411" s="9">
        <v>7586194.32</v>
      </c>
      <c r="AA411" s="9">
        <v>135066.71</v>
      </c>
      <c r="AB411" s="9">
        <v>134028.65</v>
      </c>
      <c r="AC411" s="9">
        <v>0</v>
      </c>
      <c r="AD411" s="9">
        <v>0</v>
      </c>
      <c r="AE411" s="9">
        <v>0</v>
      </c>
      <c r="AF411" s="9">
        <v>1038.06</v>
      </c>
      <c r="AG411" s="9">
        <v>158468.16</v>
      </c>
      <c r="AH411" s="9">
        <v>0</v>
      </c>
      <c r="AI411" s="9">
        <v>0</v>
      </c>
      <c r="AJ411" s="9">
        <v>0</v>
      </c>
      <c r="AK411" s="9">
        <v>157430.1</v>
      </c>
      <c r="AL411" s="9">
        <v>7743624.42</v>
      </c>
      <c r="AM411" s="9">
        <v>0</v>
      </c>
      <c r="AN411" s="9">
        <v>0</v>
      </c>
      <c r="AO411" s="9">
        <v>7743624.42</v>
      </c>
      <c r="AP411" s="9">
        <v>7743624.42</v>
      </c>
      <c r="AQ411" s="9">
        <v>1000</v>
      </c>
      <c r="AR411" s="9">
        <v>763000</v>
      </c>
      <c r="AS411" s="9">
        <v>763000</v>
      </c>
      <c r="AT411" s="9">
        <v>9498</v>
      </c>
      <c r="AU411" s="9">
        <v>7246974</v>
      </c>
      <c r="AV411" s="9">
        <v>6483974</v>
      </c>
      <c r="AW411" s="9">
        <v>496650.4199999999</v>
      </c>
      <c r="AX411" s="9">
        <v>337518</v>
      </c>
      <c r="AY411" s="9">
        <v>257526366</v>
      </c>
      <c r="AZ411" s="9">
        <v>1930000</v>
      </c>
      <c r="BA411" s="9">
        <v>1472590000</v>
      </c>
      <c r="BB411" s="9">
        <v>0.00051813</v>
      </c>
      <c r="BC411" s="9">
        <v>1215063634</v>
      </c>
      <c r="BD411" s="9">
        <v>629560.92</v>
      </c>
      <c r="BE411" s="9">
        <v>968209</v>
      </c>
      <c r="BF411" s="9">
        <v>738743467</v>
      </c>
      <c r="BG411" s="9">
        <v>0.00877703</v>
      </c>
      <c r="BH411" s="9">
        <v>481217101</v>
      </c>
      <c r="BI411" s="9">
        <v>4223656.93</v>
      </c>
      <c r="BJ411" s="9">
        <v>564023</v>
      </c>
      <c r="BK411" s="9">
        <v>430349549</v>
      </c>
      <c r="BL411" s="9">
        <v>0.00115406</v>
      </c>
      <c r="BM411" s="9">
        <v>172823183</v>
      </c>
      <c r="BN411" s="9">
        <v>199448.32</v>
      </c>
      <c r="BO411" s="9">
        <v>5052666</v>
      </c>
      <c r="BP411" s="9">
        <v>0</v>
      </c>
      <c r="BQ411" s="9">
        <v>0</v>
      </c>
      <c r="BR411" s="9">
        <v>-64786</v>
      </c>
      <c r="BS411" s="9">
        <v>-12</v>
      </c>
      <c r="BT411" s="9">
        <v>0</v>
      </c>
      <c r="BU411" s="9">
        <v>4987868</v>
      </c>
      <c r="BV411" s="9">
        <v>0</v>
      </c>
      <c r="BW411" s="9">
        <v>0</v>
      </c>
      <c r="BX411" s="9">
        <v>0</v>
      </c>
      <c r="BY411" s="9">
        <v>0</v>
      </c>
      <c r="BZ411" s="9">
        <v>0</v>
      </c>
      <c r="CA411" s="9">
        <v>0</v>
      </c>
      <c r="CB411" s="9">
        <v>4987868</v>
      </c>
      <c r="CC411" s="9">
        <v>0</v>
      </c>
      <c r="CD411" s="9">
        <v>4987868</v>
      </c>
      <c r="CE411" s="9">
        <v>763</v>
      </c>
      <c r="CF411" s="9">
        <v>0</v>
      </c>
      <c r="CG411" s="9">
        <v>763</v>
      </c>
      <c r="CH411" s="9">
        <v>7586194.32</v>
      </c>
      <c r="CI411" s="9">
        <v>157430.1</v>
      </c>
      <c r="CJ411" s="9">
        <v>0</v>
      </c>
      <c r="CK411" s="9">
        <v>7743624.42</v>
      </c>
      <c r="CL411" s="9">
        <v>10148.92</v>
      </c>
      <c r="CM411" s="9">
        <v>0</v>
      </c>
      <c r="CN411" s="9">
        <v>0</v>
      </c>
      <c r="CO411" s="9">
        <v>0</v>
      </c>
      <c r="CP411" s="9">
        <v>0</v>
      </c>
      <c r="CQ411" s="9">
        <v>0</v>
      </c>
      <c r="CR411" s="9">
        <v>0</v>
      </c>
      <c r="CS411" s="9">
        <v>6622.11</v>
      </c>
      <c r="CT411" s="9">
        <v>0</v>
      </c>
      <c r="CU411" s="9">
        <v>0</v>
      </c>
      <c r="CV411" s="9">
        <v>0</v>
      </c>
      <c r="CW411" s="9">
        <v>0</v>
      </c>
      <c r="CX411" s="9">
        <v>0</v>
      </c>
      <c r="CY411" s="9">
        <v>0</v>
      </c>
      <c r="CZ411" s="9">
        <v>0</v>
      </c>
      <c r="DA411" s="9">
        <v>5438691.65</v>
      </c>
      <c r="DB411" s="9">
        <v>0</v>
      </c>
      <c r="DC411" s="9">
        <v>0</v>
      </c>
      <c r="DD411" s="9">
        <v>0</v>
      </c>
      <c r="DE411" s="9">
        <v>0</v>
      </c>
      <c r="DF411" s="9">
        <v>5438691.65</v>
      </c>
      <c r="DG411" s="9">
        <v>4894822.485</v>
      </c>
      <c r="DH411" s="9">
        <v>0</v>
      </c>
      <c r="DI411" s="9">
        <v>5052666.17</v>
      </c>
      <c r="DJ411" s="9">
        <v>0</v>
      </c>
      <c r="DK411" s="9">
        <v>0</v>
      </c>
      <c r="DL411" s="9">
        <v>0</v>
      </c>
      <c r="DM411" s="9">
        <v>0</v>
      </c>
      <c r="DN411" s="9">
        <v>0</v>
      </c>
      <c r="DO411" s="9">
        <v>0</v>
      </c>
      <c r="DP411">
        <v>6426</v>
      </c>
      <c r="DQ411">
        <f t="shared" si="6"/>
        <v>0</v>
      </c>
    </row>
    <row r="412" spans="1:121" ht="15">
      <c r="A412" s="9">
        <v>6461</v>
      </c>
      <c r="B412" s="9" t="s">
        <v>564</v>
      </c>
      <c r="C412" s="9">
        <v>2007</v>
      </c>
      <c r="D412" s="9">
        <v>2004</v>
      </c>
      <c r="E412" s="9">
        <v>4011</v>
      </c>
      <c r="F412" s="9">
        <v>2006</v>
      </c>
      <c r="G412" s="9">
        <v>35</v>
      </c>
      <c r="H412" s="9">
        <v>0</v>
      </c>
      <c r="I412" s="9">
        <v>2041</v>
      </c>
      <c r="J412" s="9">
        <v>22473390.91</v>
      </c>
      <c r="K412" s="9">
        <v>12205995.71</v>
      </c>
      <c r="L412" s="9">
        <v>8080175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2187220.2</v>
      </c>
      <c r="S412" s="9">
        <v>20769868.86</v>
      </c>
      <c r="T412" s="9">
        <v>0</v>
      </c>
      <c r="U412" s="9">
        <v>0</v>
      </c>
      <c r="V412" s="9">
        <v>21492.97</v>
      </c>
      <c r="W412" s="9">
        <v>20748375.89</v>
      </c>
      <c r="X412" s="9">
        <v>2187220.2</v>
      </c>
      <c r="Y412" s="9">
        <v>0</v>
      </c>
      <c r="Z412" s="9">
        <v>18561155.69</v>
      </c>
      <c r="AA412" s="9">
        <v>4282666.69</v>
      </c>
      <c r="AB412" s="9">
        <v>0</v>
      </c>
      <c r="AC412" s="9">
        <v>2225100</v>
      </c>
      <c r="AD412" s="9">
        <v>0</v>
      </c>
      <c r="AE412" s="9">
        <v>2057000</v>
      </c>
      <c r="AF412" s="9">
        <v>566.69</v>
      </c>
      <c r="AG412" s="9">
        <v>4118168.77</v>
      </c>
      <c r="AH412" s="9">
        <v>0</v>
      </c>
      <c r="AI412" s="9">
        <v>1876639.44</v>
      </c>
      <c r="AJ412" s="9">
        <v>0</v>
      </c>
      <c r="AK412" s="9">
        <v>2240962.64</v>
      </c>
      <c r="AL412" s="9">
        <v>20802118.330000002</v>
      </c>
      <c r="AM412" s="9">
        <v>0</v>
      </c>
      <c r="AN412" s="9">
        <v>0</v>
      </c>
      <c r="AO412" s="9">
        <v>20802118.330000002</v>
      </c>
      <c r="AP412" s="9">
        <v>20802118.330000002</v>
      </c>
      <c r="AQ412" s="9">
        <v>1000</v>
      </c>
      <c r="AR412" s="9">
        <v>2041000</v>
      </c>
      <c r="AS412" s="9">
        <v>2041000</v>
      </c>
      <c r="AT412" s="9">
        <v>9498</v>
      </c>
      <c r="AU412" s="9">
        <v>19385418</v>
      </c>
      <c r="AV412" s="9">
        <v>17344418</v>
      </c>
      <c r="AW412" s="9">
        <v>1416700.330000002</v>
      </c>
      <c r="AX412" s="9">
        <v>670963</v>
      </c>
      <c r="AY412" s="9">
        <v>1369434636</v>
      </c>
      <c r="AZ412" s="9">
        <v>1930000</v>
      </c>
      <c r="BA412" s="9">
        <v>3939130000</v>
      </c>
      <c r="BB412" s="9">
        <v>0.00051813</v>
      </c>
      <c r="BC412" s="9">
        <v>2569695364</v>
      </c>
      <c r="BD412" s="9">
        <v>1331436.26</v>
      </c>
      <c r="BE412" s="9">
        <v>968209</v>
      </c>
      <c r="BF412" s="9">
        <v>1976114569</v>
      </c>
      <c r="BG412" s="9">
        <v>0.00877703</v>
      </c>
      <c r="BH412" s="9">
        <v>606679933</v>
      </c>
      <c r="BI412" s="9">
        <v>5324847.97</v>
      </c>
      <c r="BJ412" s="9">
        <v>564023</v>
      </c>
      <c r="BK412" s="9">
        <v>1151170943</v>
      </c>
      <c r="BL412" s="9">
        <v>0.00123066</v>
      </c>
      <c r="BM412" s="9">
        <v>-218263693</v>
      </c>
      <c r="BN412" s="9">
        <v>-268608.4</v>
      </c>
      <c r="BO412" s="9">
        <v>6387676</v>
      </c>
      <c r="BP412" s="9">
        <v>0</v>
      </c>
      <c r="BQ412" s="9">
        <v>0</v>
      </c>
      <c r="BR412" s="9">
        <v>-81904</v>
      </c>
      <c r="BS412" s="9">
        <v>-68</v>
      </c>
      <c r="BT412" s="9">
        <v>0</v>
      </c>
      <c r="BU412" s="9">
        <v>6305704</v>
      </c>
      <c r="BV412" s="9">
        <v>980279</v>
      </c>
      <c r="BW412" s="9">
        <v>0</v>
      </c>
      <c r="BX412" s="9">
        <v>-12569</v>
      </c>
      <c r="BY412" s="9">
        <v>0</v>
      </c>
      <c r="BZ412" s="9">
        <v>967710</v>
      </c>
      <c r="CA412" s="9">
        <v>1</v>
      </c>
      <c r="CB412" s="9">
        <v>7273415</v>
      </c>
      <c r="CC412" s="9">
        <v>0</v>
      </c>
      <c r="CD412" s="9">
        <v>7273415</v>
      </c>
      <c r="CE412" s="9">
        <v>2041</v>
      </c>
      <c r="CF412" s="9">
        <v>0</v>
      </c>
      <c r="CG412" s="9">
        <v>2041</v>
      </c>
      <c r="CH412" s="9">
        <v>18561155.69</v>
      </c>
      <c r="CI412" s="9">
        <v>2240962.64</v>
      </c>
      <c r="CJ412" s="9">
        <v>0</v>
      </c>
      <c r="CK412" s="9">
        <v>20802118.330000002</v>
      </c>
      <c r="CL412" s="9">
        <v>10192.12</v>
      </c>
      <c r="CM412" s="9">
        <v>0</v>
      </c>
      <c r="CN412" s="9">
        <v>0</v>
      </c>
      <c r="CO412" s="9">
        <v>0</v>
      </c>
      <c r="CP412" s="9">
        <v>0</v>
      </c>
      <c r="CQ412" s="9">
        <v>0</v>
      </c>
      <c r="CR412" s="9">
        <v>0</v>
      </c>
      <c r="CS412" s="9">
        <v>3129.68</v>
      </c>
      <c r="CT412" s="9">
        <v>0</v>
      </c>
      <c r="CU412" s="9">
        <v>0</v>
      </c>
      <c r="CV412" s="9">
        <v>0</v>
      </c>
      <c r="CW412" s="9">
        <v>0</v>
      </c>
      <c r="CX412" s="9">
        <v>0</v>
      </c>
      <c r="CY412" s="9">
        <v>0</v>
      </c>
      <c r="CZ412" s="9">
        <v>0</v>
      </c>
      <c r="DA412" s="9">
        <v>8186616.01</v>
      </c>
      <c r="DB412" s="9">
        <v>0</v>
      </c>
      <c r="DC412" s="9">
        <v>0</v>
      </c>
      <c r="DD412" s="9">
        <v>0</v>
      </c>
      <c r="DE412" s="9">
        <v>0</v>
      </c>
      <c r="DF412" s="9">
        <v>8186616.01</v>
      </c>
      <c r="DG412" s="9">
        <v>7367954.409</v>
      </c>
      <c r="DH412" s="9">
        <v>0</v>
      </c>
      <c r="DI412" s="9">
        <v>7367954.409</v>
      </c>
      <c r="DJ412" s="9">
        <v>980279</v>
      </c>
      <c r="DK412" s="9">
        <v>980279</v>
      </c>
      <c r="DL412" s="9">
        <v>0</v>
      </c>
      <c r="DM412" s="9">
        <v>-12569</v>
      </c>
      <c r="DN412" s="9">
        <v>0</v>
      </c>
      <c r="DO412" s="9">
        <v>967710</v>
      </c>
      <c r="DP412">
        <v>6461</v>
      </c>
      <c r="DQ412">
        <f t="shared" si="6"/>
        <v>0</v>
      </c>
    </row>
    <row r="413" spans="1:121" ht="15">
      <c r="A413" s="9">
        <v>6470</v>
      </c>
      <c r="B413" s="9" t="s">
        <v>565</v>
      </c>
      <c r="C413" s="9">
        <v>2110.25</v>
      </c>
      <c r="D413" s="9">
        <v>2102.25</v>
      </c>
      <c r="E413" s="9">
        <v>4212.5</v>
      </c>
      <c r="F413" s="9">
        <v>2106</v>
      </c>
      <c r="G413" s="9">
        <v>19</v>
      </c>
      <c r="H413" s="9">
        <v>1</v>
      </c>
      <c r="I413" s="9">
        <v>2126</v>
      </c>
      <c r="J413" s="9">
        <v>27084219.37</v>
      </c>
      <c r="K413" s="9">
        <v>16523451</v>
      </c>
      <c r="L413" s="9">
        <v>7436365</v>
      </c>
      <c r="M413" s="9">
        <v>0</v>
      </c>
      <c r="N413" s="9">
        <v>0</v>
      </c>
      <c r="O413" s="9">
        <v>0</v>
      </c>
      <c r="P413" s="9">
        <v>0</v>
      </c>
      <c r="Q413" s="9">
        <v>33.42</v>
      </c>
      <c r="R413" s="9">
        <v>3124369.95</v>
      </c>
      <c r="S413" s="9">
        <v>24158476</v>
      </c>
      <c r="T413" s="9">
        <v>723713.75</v>
      </c>
      <c r="U413" s="9">
        <v>0</v>
      </c>
      <c r="V413" s="9">
        <v>2307.25</v>
      </c>
      <c r="W413" s="9">
        <v>23432455</v>
      </c>
      <c r="X413" s="9">
        <v>3124369.95</v>
      </c>
      <c r="Y413" s="9">
        <v>0</v>
      </c>
      <c r="Z413" s="9">
        <v>20308085.05</v>
      </c>
      <c r="AA413" s="9">
        <v>766199.94</v>
      </c>
      <c r="AB413" s="9">
        <v>723713.75</v>
      </c>
      <c r="AC413" s="9">
        <v>0</v>
      </c>
      <c r="AD413" s="9">
        <v>0</v>
      </c>
      <c r="AE413" s="9">
        <v>0</v>
      </c>
      <c r="AF413" s="9">
        <v>42486.19</v>
      </c>
      <c r="AG413" s="9">
        <v>757507.5</v>
      </c>
      <c r="AH413" s="9">
        <v>317081.3</v>
      </c>
      <c r="AI413" s="9">
        <v>0</v>
      </c>
      <c r="AJ413" s="9">
        <v>0</v>
      </c>
      <c r="AK413" s="9">
        <v>1032102.61</v>
      </c>
      <c r="AL413" s="9">
        <v>21340187.66</v>
      </c>
      <c r="AM413" s="9">
        <v>0</v>
      </c>
      <c r="AN413" s="9">
        <v>0</v>
      </c>
      <c r="AO413" s="9">
        <v>21340187.66</v>
      </c>
      <c r="AP413" s="9">
        <v>21340187.66</v>
      </c>
      <c r="AQ413" s="9">
        <v>1000</v>
      </c>
      <c r="AR413" s="9">
        <v>2126000</v>
      </c>
      <c r="AS413" s="9">
        <v>2126000</v>
      </c>
      <c r="AT413" s="9">
        <v>9498</v>
      </c>
      <c r="AU413" s="9">
        <v>20192748</v>
      </c>
      <c r="AV413" s="9">
        <v>18066748</v>
      </c>
      <c r="AW413" s="9">
        <v>1147439.6600000001</v>
      </c>
      <c r="AX413" s="9">
        <v>760136</v>
      </c>
      <c r="AY413" s="9">
        <v>1616048463</v>
      </c>
      <c r="AZ413" s="9">
        <v>1930000</v>
      </c>
      <c r="BA413" s="9">
        <v>4103180000</v>
      </c>
      <c r="BB413" s="9">
        <v>0.00051813</v>
      </c>
      <c r="BC413" s="9">
        <v>2487131537</v>
      </c>
      <c r="BD413" s="9">
        <v>1288657.46</v>
      </c>
      <c r="BE413" s="9">
        <v>968209</v>
      </c>
      <c r="BF413" s="9">
        <v>2058412334</v>
      </c>
      <c r="BG413" s="9">
        <v>0.00877703</v>
      </c>
      <c r="BH413" s="9">
        <v>442363871</v>
      </c>
      <c r="BI413" s="9">
        <v>3882640.97</v>
      </c>
      <c r="BJ413" s="9">
        <v>564023</v>
      </c>
      <c r="BK413" s="9">
        <v>1199112898</v>
      </c>
      <c r="BL413" s="9">
        <v>0.00095691</v>
      </c>
      <c r="BM413" s="9">
        <v>-416935565</v>
      </c>
      <c r="BN413" s="9">
        <v>-398969.81</v>
      </c>
      <c r="BO413" s="9">
        <v>4772329</v>
      </c>
      <c r="BP413" s="9">
        <v>0</v>
      </c>
      <c r="BQ413" s="9">
        <v>0</v>
      </c>
      <c r="BR413" s="9">
        <v>-61192</v>
      </c>
      <c r="BS413" s="9">
        <v>-407</v>
      </c>
      <c r="BT413" s="9">
        <v>0</v>
      </c>
      <c r="BU413" s="9">
        <v>4710730</v>
      </c>
      <c r="BV413" s="9">
        <v>2469288</v>
      </c>
      <c r="BW413" s="9">
        <v>0</v>
      </c>
      <c r="BX413" s="9">
        <v>-31662</v>
      </c>
      <c r="BY413" s="9">
        <v>22</v>
      </c>
      <c r="BZ413" s="9">
        <v>2437648</v>
      </c>
      <c r="CA413" s="9">
        <v>5</v>
      </c>
      <c r="CB413" s="9">
        <v>7148383</v>
      </c>
      <c r="CC413" s="9">
        <v>0</v>
      </c>
      <c r="CD413" s="9">
        <v>7148383</v>
      </c>
      <c r="CE413" s="9">
        <v>2126</v>
      </c>
      <c r="CF413" s="9">
        <v>45.82</v>
      </c>
      <c r="CG413" s="9">
        <v>2171.82</v>
      </c>
      <c r="CH413" s="9">
        <v>20308085.05</v>
      </c>
      <c r="CI413" s="9">
        <v>1032102.61</v>
      </c>
      <c r="CJ413" s="9">
        <v>505653</v>
      </c>
      <c r="CK413" s="9">
        <v>21845840.66</v>
      </c>
      <c r="CL413" s="9">
        <v>10058.77</v>
      </c>
      <c r="CM413" s="9">
        <v>460893</v>
      </c>
      <c r="CN413" s="9">
        <v>460893</v>
      </c>
      <c r="CO413" s="9">
        <v>0</v>
      </c>
      <c r="CP413" s="9">
        <v>-5910</v>
      </c>
      <c r="CQ413" s="9">
        <v>22</v>
      </c>
      <c r="CR413" s="9">
        <v>455005</v>
      </c>
      <c r="CS413" s="9">
        <v>2244.75</v>
      </c>
      <c r="CT413" s="9">
        <v>0</v>
      </c>
      <c r="CU413" s="9">
        <v>0</v>
      </c>
      <c r="CV413" s="9">
        <v>0</v>
      </c>
      <c r="CW413" s="9">
        <v>0</v>
      </c>
      <c r="CX413" s="9">
        <v>0</v>
      </c>
      <c r="CY413" s="9">
        <v>0</v>
      </c>
      <c r="CZ413" s="9">
        <v>0</v>
      </c>
      <c r="DA413" s="9">
        <v>7534260.54</v>
      </c>
      <c r="DB413" s="9">
        <v>0</v>
      </c>
      <c r="DC413" s="9">
        <v>511979.83</v>
      </c>
      <c r="DD413" s="9">
        <v>0</v>
      </c>
      <c r="DE413" s="9">
        <v>0</v>
      </c>
      <c r="DF413" s="9">
        <v>8046240.37</v>
      </c>
      <c r="DG413" s="9">
        <v>7241616.333000001</v>
      </c>
      <c r="DH413" s="9">
        <v>460892.84</v>
      </c>
      <c r="DI413" s="9">
        <v>7241616.333000001</v>
      </c>
      <c r="DJ413" s="9">
        <v>2008395</v>
      </c>
      <c r="DK413" s="9">
        <v>2008395</v>
      </c>
      <c r="DL413" s="9">
        <v>0</v>
      </c>
      <c r="DM413" s="9">
        <v>-25752</v>
      </c>
      <c r="DN413" s="9">
        <v>0</v>
      </c>
      <c r="DO413" s="9">
        <v>1982643</v>
      </c>
      <c r="DP413">
        <v>6470</v>
      </c>
      <c r="DQ413">
        <f t="shared" si="6"/>
        <v>0</v>
      </c>
    </row>
    <row r="414" spans="1:121" ht="15">
      <c r="A414" s="9">
        <v>6475</v>
      </c>
      <c r="B414" s="9" t="s">
        <v>566</v>
      </c>
      <c r="C414" s="9">
        <v>673</v>
      </c>
      <c r="D414" s="9">
        <v>640</v>
      </c>
      <c r="E414" s="9">
        <v>1313</v>
      </c>
      <c r="F414" s="9">
        <v>657</v>
      </c>
      <c r="G414" s="9">
        <v>0</v>
      </c>
      <c r="H414" s="9">
        <v>0</v>
      </c>
      <c r="I414" s="9">
        <v>657</v>
      </c>
      <c r="J414" s="9">
        <v>7623150.32</v>
      </c>
      <c r="K414" s="9">
        <v>5571848.58</v>
      </c>
      <c r="L414" s="9">
        <v>1038660</v>
      </c>
      <c r="M414" s="9">
        <v>0</v>
      </c>
      <c r="N414" s="9">
        <v>0</v>
      </c>
      <c r="O414" s="9">
        <v>0</v>
      </c>
      <c r="P414" s="9">
        <v>0</v>
      </c>
      <c r="Q414" s="9">
        <v>674.07</v>
      </c>
      <c r="R414" s="9">
        <v>1011967.67</v>
      </c>
      <c r="S414" s="9">
        <v>7328050.43</v>
      </c>
      <c r="T414" s="9">
        <v>0</v>
      </c>
      <c r="U414" s="9">
        <v>0</v>
      </c>
      <c r="V414" s="9">
        <v>3592.24</v>
      </c>
      <c r="W414" s="9">
        <v>7324458.19</v>
      </c>
      <c r="X414" s="9">
        <v>1011967.67</v>
      </c>
      <c r="Y414" s="9">
        <v>0</v>
      </c>
      <c r="Z414" s="9">
        <v>6312490.52</v>
      </c>
      <c r="AA414" s="9">
        <v>780103.22</v>
      </c>
      <c r="AB414" s="9">
        <v>0</v>
      </c>
      <c r="AC414" s="9">
        <v>778928</v>
      </c>
      <c r="AD414" s="9">
        <v>0</v>
      </c>
      <c r="AE414" s="9">
        <v>0</v>
      </c>
      <c r="AF414" s="9">
        <v>1175.22</v>
      </c>
      <c r="AG414" s="9">
        <v>803377.91</v>
      </c>
      <c r="AH414" s="9">
        <v>0</v>
      </c>
      <c r="AI414" s="9">
        <v>0</v>
      </c>
      <c r="AJ414" s="9">
        <v>0</v>
      </c>
      <c r="AK414" s="9">
        <v>802202.69</v>
      </c>
      <c r="AL414" s="9">
        <v>7114693.209999999</v>
      </c>
      <c r="AM414" s="9">
        <v>0</v>
      </c>
      <c r="AN414" s="9">
        <v>0</v>
      </c>
      <c r="AO414" s="9">
        <v>7114693.209999999</v>
      </c>
      <c r="AP414" s="9">
        <v>7114693.209999999</v>
      </c>
      <c r="AQ414" s="9">
        <v>1000</v>
      </c>
      <c r="AR414" s="9">
        <v>657000</v>
      </c>
      <c r="AS414" s="9">
        <v>657000</v>
      </c>
      <c r="AT414" s="9">
        <v>9498</v>
      </c>
      <c r="AU414" s="9">
        <v>6240186</v>
      </c>
      <c r="AV414" s="9">
        <v>5583186</v>
      </c>
      <c r="AW414" s="9">
        <v>874507.209999999</v>
      </c>
      <c r="AX414" s="9">
        <v>1121545</v>
      </c>
      <c r="AY414" s="9">
        <v>736854946</v>
      </c>
      <c r="AZ414" s="9">
        <v>1930000</v>
      </c>
      <c r="BA414" s="9">
        <v>1268010000</v>
      </c>
      <c r="BB414" s="9">
        <v>0.00051813</v>
      </c>
      <c r="BC414" s="9">
        <v>531155054</v>
      </c>
      <c r="BD414" s="9">
        <v>275207.37</v>
      </c>
      <c r="BE414" s="9">
        <v>968209</v>
      </c>
      <c r="BF414" s="9">
        <v>636113313</v>
      </c>
      <c r="BG414" s="9">
        <v>0.00877703</v>
      </c>
      <c r="BH414" s="9">
        <v>-100741633</v>
      </c>
      <c r="BI414" s="9">
        <v>-884212.34</v>
      </c>
      <c r="BJ414" s="9">
        <v>564023</v>
      </c>
      <c r="BK414" s="9">
        <v>370563111</v>
      </c>
      <c r="BL414" s="9">
        <v>0.00235994</v>
      </c>
      <c r="BM414" s="9">
        <v>-366291835</v>
      </c>
      <c r="BN414" s="9">
        <v>-864426.75</v>
      </c>
      <c r="BO414" s="9">
        <v>275207</v>
      </c>
      <c r="BP414" s="9">
        <v>0</v>
      </c>
      <c r="BQ414" s="9">
        <v>0</v>
      </c>
      <c r="BR414" s="9">
        <v>-3529</v>
      </c>
      <c r="BS414" s="9">
        <v>-35</v>
      </c>
      <c r="BT414" s="9">
        <v>0</v>
      </c>
      <c r="BU414" s="9">
        <v>271643</v>
      </c>
      <c r="BV414" s="9">
        <v>671944</v>
      </c>
      <c r="BW414" s="9">
        <v>0</v>
      </c>
      <c r="BX414" s="9">
        <v>-8616</v>
      </c>
      <c r="BY414" s="9">
        <v>36</v>
      </c>
      <c r="BZ414" s="9">
        <v>663364</v>
      </c>
      <c r="CA414" s="9">
        <v>0</v>
      </c>
      <c r="CB414" s="9">
        <v>935007</v>
      </c>
      <c r="CC414" s="9">
        <v>0</v>
      </c>
      <c r="CD414" s="9">
        <v>935007</v>
      </c>
      <c r="CE414" s="9">
        <v>657</v>
      </c>
      <c r="CF414" s="9">
        <v>0</v>
      </c>
      <c r="CG414" s="9">
        <v>657</v>
      </c>
      <c r="CH414" s="9">
        <v>6312490.52</v>
      </c>
      <c r="CI414" s="9">
        <v>802202.69</v>
      </c>
      <c r="CJ414" s="9">
        <v>0</v>
      </c>
      <c r="CK414" s="9">
        <v>7114693.209999999</v>
      </c>
      <c r="CL414" s="9">
        <v>10829.06</v>
      </c>
      <c r="CM414" s="9">
        <v>0</v>
      </c>
      <c r="CN414" s="9">
        <v>0</v>
      </c>
      <c r="CO414" s="9">
        <v>0</v>
      </c>
      <c r="CP414" s="9">
        <v>0</v>
      </c>
      <c r="CQ414" s="9">
        <v>0</v>
      </c>
      <c r="CR414" s="9">
        <v>0</v>
      </c>
      <c r="CS414" s="9">
        <v>418.88</v>
      </c>
      <c r="CT414" s="9">
        <v>0</v>
      </c>
      <c r="CU414" s="9">
        <v>0</v>
      </c>
      <c r="CV414" s="9">
        <v>0</v>
      </c>
      <c r="CW414" s="9">
        <v>0</v>
      </c>
      <c r="CX414" s="9">
        <v>0</v>
      </c>
      <c r="CY414" s="9">
        <v>0</v>
      </c>
      <c r="CZ414" s="9">
        <v>0</v>
      </c>
      <c r="DA414" s="9">
        <v>665914.56</v>
      </c>
      <c r="DB414" s="9">
        <v>386475.8</v>
      </c>
      <c r="DC414" s="9">
        <v>0</v>
      </c>
      <c r="DD414" s="9">
        <v>0</v>
      </c>
      <c r="DE414" s="9">
        <v>0</v>
      </c>
      <c r="DF414" s="9">
        <v>1052390.36</v>
      </c>
      <c r="DG414" s="9">
        <v>947151.3240000001</v>
      </c>
      <c r="DH414" s="9">
        <v>0</v>
      </c>
      <c r="DI414" s="9">
        <v>947151.3240000001</v>
      </c>
      <c r="DJ414" s="9">
        <v>671944</v>
      </c>
      <c r="DK414" s="9">
        <v>671944</v>
      </c>
      <c r="DL414" s="9">
        <v>0</v>
      </c>
      <c r="DM414" s="9">
        <v>-8616</v>
      </c>
      <c r="DN414" s="9">
        <v>36</v>
      </c>
      <c r="DO414" s="9">
        <v>663364</v>
      </c>
      <c r="DP414">
        <v>6475</v>
      </c>
      <c r="DQ414">
        <f t="shared" si="6"/>
        <v>0</v>
      </c>
    </row>
    <row r="415" spans="1:121" ht="15">
      <c r="A415" s="9">
        <v>6482</v>
      </c>
      <c r="B415" s="9" t="s">
        <v>567</v>
      </c>
      <c r="C415" s="9">
        <v>505</v>
      </c>
      <c r="D415" s="9">
        <v>505</v>
      </c>
      <c r="E415" s="9">
        <v>1010</v>
      </c>
      <c r="F415" s="9">
        <v>505</v>
      </c>
      <c r="G415" s="9">
        <v>3</v>
      </c>
      <c r="H415" s="9">
        <v>0</v>
      </c>
      <c r="I415" s="9">
        <v>508</v>
      </c>
      <c r="J415" s="9">
        <v>6904162.75</v>
      </c>
      <c r="K415" s="9">
        <v>6287850</v>
      </c>
      <c r="L415" s="9">
        <v>56644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559668.75</v>
      </c>
      <c r="S415" s="9">
        <v>7174245.55</v>
      </c>
      <c r="T415" s="9">
        <v>0</v>
      </c>
      <c r="U415" s="9">
        <v>0</v>
      </c>
      <c r="V415" s="9">
        <v>0</v>
      </c>
      <c r="W415" s="9">
        <v>7174245.55</v>
      </c>
      <c r="X415" s="9">
        <v>559668.75</v>
      </c>
      <c r="Y415" s="9">
        <v>0</v>
      </c>
      <c r="Z415" s="9">
        <v>6614576.8</v>
      </c>
      <c r="AA415" s="9">
        <v>959279.55</v>
      </c>
      <c r="AB415" s="9">
        <v>0</v>
      </c>
      <c r="AC415" s="9">
        <v>958053</v>
      </c>
      <c r="AD415" s="9">
        <v>0</v>
      </c>
      <c r="AE415" s="9">
        <v>0</v>
      </c>
      <c r="AF415" s="9">
        <v>1226.55</v>
      </c>
      <c r="AG415" s="9">
        <v>950647.12</v>
      </c>
      <c r="AH415" s="9">
        <v>0</v>
      </c>
      <c r="AI415" s="9">
        <v>5785.21</v>
      </c>
      <c r="AJ415" s="9">
        <v>0</v>
      </c>
      <c r="AK415" s="9">
        <v>943635.36</v>
      </c>
      <c r="AL415" s="9">
        <v>7558212.16</v>
      </c>
      <c r="AM415" s="9">
        <v>0</v>
      </c>
      <c r="AN415" s="9">
        <v>0</v>
      </c>
      <c r="AO415" s="9">
        <v>7558212.16</v>
      </c>
      <c r="AP415" s="9">
        <v>7558212.16</v>
      </c>
      <c r="AQ415" s="9">
        <v>1000</v>
      </c>
      <c r="AR415" s="9">
        <v>508000</v>
      </c>
      <c r="AS415" s="9">
        <v>508000</v>
      </c>
      <c r="AT415" s="9">
        <v>9498</v>
      </c>
      <c r="AU415" s="9">
        <v>4824984</v>
      </c>
      <c r="AV415" s="9">
        <v>4316984</v>
      </c>
      <c r="AW415" s="9">
        <v>2733228.16</v>
      </c>
      <c r="AX415" s="9">
        <v>2187756</v>
      </c>
      <c r="AY415" s="9">
        <v>1111380263</v>
      </c>
      <c r="AZ415" s="9">
        <v>1930000</v>
      </c>
      <c r="BA415" s="9">
        <v>980440000</v>
      </c>
      <c r="BB415" s="9">
        <v>0.00051813</v>
      </c>
      <c r="BC415" s="9">
        <v>-130940263</v>
      </c>
      <c r="BD415" s="9">
        <v>0</v>
      </c>
      <c r="BE415" s="9">
        <v>968209</v>
      </c>
      <c r="BF415" s="9">
        <v>491850172</v>
      </c>
      <c r="BG415" s="9">
        <v>0.00877703</v>
      </c>
      <c r="BH415" s="9">
        <v>-619530091</v>
      </c>
      <c r="BI415" s="9">
        <v>-5437634.19</v>
      </c>
      <c r="BJ415" s="9">
        <v>564023</v>
      </c>
      <c r="BK415" s="9">
        <v>286523684</v>
      </c>
      <c r="BL415" s="9">
        <v>0.00953927</v>
      </c>
      <c r="BM415" s="9">
        <v>-824856579</v>
      </c>
      <c r="BN415" s="9">
        <v>-7868529.62</v>
      </c>
      <c r="BO415" s="9">
        <v>0</v>
      </c>
      <c r="BP415" s="9">
        <v>0</v>
      </c>
      <c r="BQ415" s="9">
        <v>0</v>
      </c>
      <c r="BR415" s="9">
        <v>0</v>
      </c>
      <c r="BS415" s="9">
        <v>0</v>
      </c>
      <c r="BT415" s="9">
        <v>0</v>
      </c>
      <c r="BU415" s="9">
        <v>0</v>
      </c>
      <c r="BV415" s="9">
        <v>51654</v>
      </c>
      <c r="BW415" s="9">
        <v>0</v>
      </c>
      <c r="BX415" s="9">
        <v>-662</v>
      </c>
      <c r="BY415" s="9">
        <v>0</v>
      </c>
      <c r="BZ415" s="9">
        <v>50992</v>
      </c>
      <c r="CA415" s="9">
        <v>0</v>
      </c>
      <c r="CB415" s="9">
        <v>50992</v>
      </c>
      <c r="CC415" s="9">
        <v>0</v>
      </c>
      <c r="CD415" s="9">
        <v>50992</v>
      </c>
      <c r="CE415" s="9">
        <v>508</v>
      </c>
      <c r="CF415" s="9">
        <v>0</v>
      </c>
      <c r="CG415" s="9">
        <v>508</v>
      </c>
      <c r="CH415" s="9">
        <v>6614576.8</v>
      </c>
      <c r="CI415" s="9">
        <v>943635.36</v>
      </c>
      <c r="CJ415" s="9">
        <v>0</v>
      </c>
      <c r="CK415" s="9">
        <v>7558212.16</v>
      </c>
      <c r="CL415" s="9">
        <v>14878.37</v>
      </c>
      <c r="CM415" s="9">
        <v>0</v>
      </c>
      <c r="CN415" s="9">
        <v>0</v>
      </c>
      <c r="CO415" s="9">
        <v>0</v>
      </c>
      <c r="CP415" s="9">
        <v>0</v>
      </c>
      <c r="CQ415" s="9">
        <v>0</v>
      </c>
      <c r="CR415" s="9">
        <v>0</v>
      </c>
      <c r="CS415" s="9">
        <v>0</v>
      </c>
      <c r="CT415" s="9">
        <v>0</v>
      </c>
      <c r="CU415" s="9">
        <v>0</v>
      </c>
      <c r="CV415" s="9">
        <v>0</v>
      </c>
      <c r="CW415" s="9">
        <v>0</v>
      </c>
      <c r="CX415" s="9">
        <v>0</v>
      </c>
      <c r="CY415" s="9">
        <v>0</v>
      </c>
      <c r="CZ415" s="9">
        <v>0</v>
      </c>
      <c r="DA415" s="9">
        <v>0</v>
      </c>
      <c r="DB415" s="9">
        <v>57393.21</v>
      </c>
      <c r="DC415" s="9">
        <v>0</v>
      </c>
      <c r="DD415" s="9">
        <v>0</v>
      </c>
      <c r="DE415" s="9">
        <v>0</v>
      </c>
      <c r="DF415" s="9">
        <v>57393.21</v>
      </c>
      <c r="DG415" s="9">
        <v>51653.889</v>
      </c>
      <c r="DH415" s="9">
        <v>0</v>
      </c>
      <c r="DI415" s="9">
        <v>51653.889</v>
      </c>
      <c r="DJ415" s="9">
        <v>51654</v>
      </c>
      <c r="DK415" s="9">
        <v>51654</v>
      </c>
      <c r="DL415" s="9">
        <v>0</v>
      </c>
      <c r="DM415" s="9">
        <v>-662</v>
      </c>
      <c r="DN415" s="9">
        <v>0</v>
      </c>
      <c r="DO415" s="9">
        <v>50992</v>
      </c>
      <c r="DP415">
        <v>6482</v>
      </c>
      <c r="DQ415">
        <f t="shared" si="6"/>
        <v>0</v>
      </c>
    </row>
    <row r="416" spans="1:121" ht="15">
      <c r="A416" s="9">
        <v>6545</v>
      </c>
      <c r="B416" s="9" t="s">
        <v>568</v>
      </c>
      <c r="C416" s="9">
        <v>1153</v>
      </c>
      <c r="D416" s="9">
        <v>1140</v>
      </c>
      <c r="E416" s="9">
        <v>2293</v>
      </c>
      <c r="F416" s="9">
        <v>1147</v>
      </c>
      <c r="G416" s="9">
        <v>54</v>
      </c>
      <c r="H416" s="9">
        <v>7</v>
      </c>
      <c r="I416" s="9">
        <v>1208</v>
      </c>
      <c r="J416" s="9">
        <v>14692474.78</v>
      </c>
      <c r="K416" s="9">
        <v>8337274.97</v>
      </c>
      <c r="L416" s="9">
        <v>5687537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667662.81</v>
      </c>
      <c r="S416" s="9">
        <v>14691266.21</v>
      </c>
      <c r="T416" s="9">
        <v>0</v>
      </c>
      <c r="U416" s="9">
        <v>0</v>
      </c>
      <c r="V416" s="9">
        <v>12622.4</v>
      </c>
      <c r="W416" s="9">
        <v>14678643.81</v>
      </c>
      <c r="X416" s="9">
        <v>667662.81</v>
      </c>
      <c r="Y416" s="9">
        <v>0</v>
      </c>
      <c r="Z416" s="9">
        <v>14010981</v>
      </c>
      <c r="AA416" s="9">
        <v>3019958.53</v>
      </c>
      <c r="AB416" s="9">
        <v>0</v>
      </c>
      <c r="AC416" s="9">
        <v>3019353</v>
      </c>
      <c r="AD416" s="9">
        <v>0</v>
      </c>
      <c r="AE416" s="9">
        <v>0</v>
      </c>
      <c r="AF416" s="9">
        <v>605.53</v>
      </c>
      <c r="AG416" s="9">
        <v>2998236.5</v>
      </c>
      <c r="AH416" s="9">
        <v>0</v>
      </c>
      <c r="AI416" s="9">
        <v>0</v>
      </c>
      <c r="AJ416" s="9">
        <v>0</v>
      </c>
      <c r="AK416" s="9">
        <v>2997630.97</v>
      </c>
      <c r="AL416" s="9">
        <v>17008611.97</v>
      </c>
      <c r="AM416" s="9">
        <v>0</v>
      </c>
      <c r="AN416" s="9">
        <v>0</v>
      </c>
      <c r="AO416" s="9">
        <v>17008611.97</v>
      </c>
      <c r="AP416" s="9">
        <v>17008611.97</v>
      </c>
      <c r="AQ416" s="9">
        <v>1000</v>
      </c>
      <c r="AR416" s="9">
        <v>1208000</v>
      </c>
      <c r="AS416" s="9">
        <v>1208000</v>
      </c>
      <c r="AT416" s="9">
        <v>9498</v>
      </c>
      <c r="AU416" s="9">
        <v>11473584</v>
      </c>
      <c r="AV416" s="9">
        <v>10265584</v>
      </c>
      <c r="AW416" s="9">
        <v>5535027.969999999</v>
      </c>
      <c r="AX416" s="9">
        <v>1881455</v>
      </c>
      <c r="AY416" s="9">
        <v>2272797523</v>
      </c>
      <c r="AZ416" s="9">
        <v>5790000</v>
      </c>
      <c r="BA416" s="9">
        <v>6994320000</v>
      </c>
      <c r="BB416" s="9">
        <v>0.00017271</v>
      </c>
      <c r="BC416" s="9">
        <v>4721522477</v>
      </c>
      <c r="BD416" s="9">
        <v>815454.15</v>
      </c>
      <c r="BE416" s="9">
        <v>2904627</v>
      </c>
      <c r="BF416" s="9">
        <v>3508789416</v>
      </c>
      <c r="BG416" s="9">
        <v>0.00292568</v>
      </c>
      <c r="BH416" s="9">
        <v>1235991893</v>
      </c>
      <c r="BI416" s="9">
        <v>3616116.76</v>
      </c>
      <c r="BJ416" s="9">
        <v>1692069</v>
      </c>
      <c r="BK416" s="9">
        <v>2044019352</v>
      </c>
      <c r="BL416" s="9">
        <v>0.00270791</v>
      </c>
      <c r="BM416" s="9">
        <v>-228778171</v>
      </c>
      <c r="BN416" s="9">
        <v>-619510.7</v>
      </c>
      <c r="BO416" s="9">
        <v>3812060</v>
      </c>
      <c r="BP416" s="9">
        <v>0</v>
      </c>
      <c r="BQ416" s="9">
        <v>0</v>
      </c>
      <c r="BR416" s="9">
        <v>-48879</v>
      </c>
      <c r="BS416" s="9">
        <v>-39</v>
      </c>
      <c r="BT416" s="9">
        <v>0</v>
      </c>
      <c r="BU416" s="9">
        <v>3763142</v>
      </c>
      <c r="BV416" s="9">
        <v>1374195</v>
      </c>
      <c r="BW416" s="9">
        <v>0</v>
      </c>
      <c r="BX416" s="9">
        <v>-17620</v>
      </c>
      <c r="BY416" s="9">
        <v>0</v>
      </c>
      <c r="BZ416" s="9">
        <v>1356575</v>
      </c>
      <c r="CA416" s="9">
        <v>0</v>
      </c>
      <c r="CB416" s="9">
        <v>5119717</v>
      </c>
      <c r="CC416" s="9">
        <v>0</v>
      </c>
      <c r="CD416" s="9">
        <v>5119717</v>
      </c>
      <c r="CE416" s="9">
        <v>1208</v>
      </c>
      <c r="CF416" s="9">
        <v>0</v>
      </c>
      <c r="CG416" s="9">
        <v>1208</v>
      </c>
      <c r="CH416" s="9">
        <v>14010981</v>
      </c>
      <c r="CI416" s="9">
        <v>2997630.97</v>
      </c>
      <c r="CJ416" s="9">
        <v>0</v>
      </c>
      <c r="CK416" s="9">
        <v>17008611.97</v>
      </c>
      <c r="CL416" s="9">
        <v>14079.98</v>
      </c>
      <c r="CM416" s="9">
        <v>0</v>
      </c>
      <c r="CN416" s="9">
        <v>0</v>
      </c>
      <c r="CO416" s="9">
        <v>0</v>
      </c>
      <c r="CP416" s="9">
        <v>0</v>
      </c>
      <c r="CQ416" s="9">
        <v>0</v>
      </c>
      <c r="CR416" s="9">
        <v>0</v>
      </c>
      <c r="CS416" s="9">
        <v>3155.68</v>
      </c>
      <c r="CT416" s="9">
        <v>0</v>
      </c>
      <c r="CU416" s="9">
        <v>0</v>
      </c>
      <c r="CV416" s="9">
        <v>0</v>
      </c>
      <c r="CW416" s="9">
        <v>0</v>
      </c>
      <c r="CX416" s="9">
        <v>0</v>
      </c>
      <c r="CY416" s="9">
        <v>0</v>
      </c>
      <c r="CZ416" s="9">
        <v>0</v>
      </c>
      <c r="DA416" s="9">
        <v>5762506.17</v>
      </c>
      <c r="DB416" s="9">
        <v>0</v>
      </c>
      <c r="DC416" s="9">
        <v>0</v>
      </c>
      <c r="DD416" s="9">
        <v>0</v>
      </c>
      <c r="DE416" s="9">
        <v>0</v>
      </c>
      <c r="DF416" s="9">
        <v>5762506.17</v>
      </c>
      <c r="DG416" s="9">
        <v>5186255.553</v>
      </c>
      <c r="DH416" s="9">
        <v>0</v>
      </c>
      <c r="DI416" s="9">
        <v>5186255.553</v>
      </c>
      <c r="DJ416" s="9">
        <v>1374195</v>
      </c>
      <c r="DK416" s="9">
        <v>1374195</v>
      </c>
      <c r="DL416" s="9">
        <v>0</v>
      </c>
      <c r="DM416" s="9">
        <v>-17620</v>
      </c>
      <c r="DN416" s="9">
        <v>0</v>
      </c>
      <c r="DO416" s="9">
        <v>1356575</v>
      </c>
      <c r="DP416">
        <v>6545</v>
      </c>
      <c r="DQ416">
        <f t="shared" si="6"/>
        <v>0</v>
      </c>
    </row>
    <row r="417" spans="1:121" ht="15">
      <c r="A417" s="9">
        <v>6608</v>
      </c>
      <c r="B417" s="9" t="s">
        <v>569</v>
      </c>
      <c r="C417" s="9">
        <v>1488</v>
      </c>
      <c r="D417" s="9">
        <v>1482</v>
      </c>
      <c r="E417" s="9">
        <v>2970</v>
      </c>
      <c r="F417" s="9">
        <v>1485</v>
      </c>
      <c r="G417" s="9">
        <v>33</v>
      </c>
      <c r="H417" s="9">
        <v>0</v>
      </c>
      <c r="I417" s="9">
        <v>1518</v>
      </c>
      <c r="J417" s="9">
        <v>16219515.37</v>
      </c>
      <c r="K417" s="9">
        <v>8480786.56</v>
      </c>
      <c r="L417" s="9">
        <v>6705132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1033596.81</v>
      </c>
      <c r="S417" s="9">
        <v>16013840.86</v>
      </c>
      <c r="T417" s="9">
        <v>89992.68</v>
      </c>
      <c r="U417" s="9">
        <v>0</v>
      </c>
      <c r="V417" s="9">
        <v>365.11</v>
      </c>
      <c r="W417" s="9">
        <v>15923483.07</v>
      </c>
      <c r="X417" s="9">
        <v>1033596.81</v>
      </c>
      <c r="Y417" s="9">
        <v>0</v>
      </c>
      <c r="Z417" s="9">
        <v>14889886.26</v>
      </c>
      <c r="AA417" s="9">
        <v>2495863.58</v>
      </c>
      <c r="AB417" s="9">
        <v>89992.68</v>
      </c>
      <c r="AC417" s="9">
        <v>1290000</v>
      </c>
      <c r="AD417" s="9">
        <v>0</v>
      </c>
      <c r="AE417" s="9">
        <v>1115000</v>
      </c>
      <c r="AF417" s="9">
        <v>870.9</v>
      </c>
      <c r="AG417" s="9">
        <v>2507461.94</v>
      </c>
      <c r="AH417" s="9">
        <v>0</v>
      </c>
      <c r="AI417" s="9">
        <v>1115000</v>
      </c>
      <c r="AJ417" s="9">
        <v>0</v>
      </c>
      <c r="AK417" s="9">
        <v>1391591.04</v>
      </c>
      <c r="AL417" s="9">
        <v>16281477.3</v>
      </c>
      <c r="AM417" s="9">
        <v>0</v>
      </c>
      <c r="AN417" s="9">
        <v>0</v>
      </c>
      <c r="AO417" s="9">
        <v>16281477.3</v>
      </c>
      <c r="AP417" s="9">
        <v>16281477.3</v>
      </c>
      <c r="AQ417" s="9">
        <v>1000</v>
      </c>
      <c r="AR417" s="9">
        <v>1518000</v>
      </c>
      <c r="AS417" s="9">
        <v>1518000</v>
      </c>
      <c r="AT417" s="9">
        <v>9498</v>
      </c>
      <c r="AU417" s="9">
        <v>14417964</v>
      </c>
      <c r="AV417" s="9">
        <v>12899964</v>
      </c>
      <c r="AW417" s="9">
        <v>1863513.3000000007</v>
      </c>
      <c r="AX417" s="9">
        <v>632647</v>
      </c>
      <c r="AY417" s="9">
        <v>960358204</v>
      </c>
      <c r="AZ417" s="9">
        <v>1930000</v>
      </c>
      <c r="BA417" s="9">
        <v>2929740000</v>
      </c>
      <c r="BB417" s="9">
        <v>0.00051813</v>
      </c>
      <c r="BC417" s="9">
        <v>1969381796</v>
      </c>
      <c r="BD417" s="9">
        <v>1020395.79</v>
      </c>
      <c r="BE417" s="9">
        <v>968209</v>
      </c>
      <c r="BF417" s="9">
        <v>1469741262</v>
      </c>
      <c r="BG417" s="9">
        <v>0.00877703</v>
      </c>
      <c r="BH417" s="9">
        <v>509383058</v>
      </c>
      <c r="BI417" s="9">
        <v>4470870.38</v>
      </c>
      <c r="BJ417" s="9">
        <v>564023</v>
      </c>
      <c r="BK417" s="9">
        <v>856186914</v>
      </c>
      <c r="BL417" s="9">
        <v>0.00217653</v>
      </c>
      <c r="BM417" s="9">
        <v>-104171290</v>
      </c>
      <c r="BN417" s="9">
        <v>-226731.94</v>
      </c>
      <c r="BO417" s="9">
        <v>5264534</v>
      </c>
      <c r="BP417" s="9">
        <v>0</v>
      </c>
      <c r="BQ417" s="9">
        <v>0</v>
      </c>
      <c r="BR417" s="9">
        <v>-67503</v>
      </c>
      <c r="BS417" s="9">
        <v>-47</v>
      </c>
      <c r="BT417" s="9">
        <v>0</v>
      </c>
      <c r="BU417" s="9">
        <v>5196984</v>
      </c>
      <c r="BV417" s="9">
        <v>849629</v>
      </c>
      <c r="BW417" s="9">
        <v>0</v>
      </c>
      <c r="BX417" s="9">
        <v>-10894</v>
      </c>
      <c r="BY417" s="9">
        <v>0</v>
      </c>
      <c r="BZ417" s="9">
        <v>838735</v>
      </c>
      <c r="CA417" s="9">
        <v>1</v>
      </c>
      <c r="CB417" s="9">
        <v>6035720</v>
      </c>
      <c r="CC417" s="9">
        <v>0</v>
      </c>
      <c r="CD417" s="9">
        <v>6035720</v>
      </c>
      <c r="CE417" s="9">
        <v>1518</v>
      </c>
      <c r="CF417" s="9">
        <v>0</v>
      </c>
      <c r="CG417" s="9">
        <v>1518</v>
      </c>
      <c r="CH417" s="9">
        <v>14889886.26</v>
      </c>
      <c r="CI417" s="9">
        <v>1391591.04</v>
      </c>
      <c r="CJ417" s="9">
        <v>0</v>
      </c>
      <c r="CK417" s="9">
        <v>16281477.3</v>
      </c>
      <c r="CL417" s="9">
        <v>10725.61</v>
      </c>
      <c r="CM417" s="9">
        <v>0</v>
      </c>
      <c r="CN417" s="9">
        <v>0</v>
      </c>
      <c r="CO417" s="9">
        <v>0</v>
      </c>
      <c r="CP417" s="9">
        <v>0</v>
      </c>
      <c r="CQ417" s="9">
        <v>0</v>
      </c>
      <c r="CR417" s="9">
        <v>0</v>
      </c>
      <c r="CS417" s="9">
        <v>3468.07</v>
      </c>
      <c r="CT417" s="9">
        <v>0</v>
      </c>
      <c r="CU417" s="9">
        <v>0</v>
      </c>
      <c r="CV417" s="9">
        <v>0</v>
      </c>
      <c r="CW417" s="9">
        <v>0</v>
      </c>
      <c r="CX417" s="9">
        <v>0</v>
      </c>
      <c r="CY417" s="9">
        <v>0</v>
      </c>
      <c r="CZ417" s="9">
        <v>0</v>
      </c>
      <c r="DA417" s="9">
        <v>6793514.59</v>
      </c>
      <c r="DB417" s="9">
        <v>0</v>
      </c>
      <c r="DC417" s="9">
        <v>0</v>
      </c>
      <c r="DD417" s="9">
        <v>0</v>
      </c>
      <c r="DE417" s="9">
        <v>0</v>
      </c>
      <c r="DF417" s="9">
        <v>6793514.59</v>
      </c>
      <c r="DG417" s="9">
        <v>6114163.131</v>
      </c>
      <c r="DH417" s="9">
        <v>0</v>
      </c>
      <c r="DI417" s="9">
        <v>6114163.131</v>
      </c>
      <c r="DJ417" s="9">
        <v>849629</v>
      </c>
      <c r="DK417" s="9">
        <v>849629</v>
      </c>
      <c r="DL417" s="9">
        <v>0</v>
      </c>
      <c r="DM417" s="9">
        <v>-10894</v>
      </c>
      <c r="DN417" s="9">
        <v>0</v>
      </c>
      <c r="DO417" s="9">
        <v>838735</v>
      </c>
      <c r="DP417">
        <v>6608</v>
      </c>
      <c r="DQ417">
        <f t="shared" si="6"/>
        <v>0</v>
      </c>
    </row>
    <row r="418" spans="1:121" ht="15">
      <c r="A418" s="9">
        <v>6615</v>
      </c>
      <c r="B418" s="9" t="s">
        <v>570</v>
      </c>
      <c r="C418" s="9">
        <v>343</v>
      </c>
      <c r="D418" s="9">
        <v>349</v>
      </c>
      <c r="E418" s="9">
        <v>692</v>
      </c>
      <c r="F418" s="9">
        <v>346</v>
      </c>
      <c r="G418" s="9">
        <v>0</v>
      </c>
      <c r="H418" s="9">
        <v>0</v>
      </c>
      <c r="I418" s="9">
        <v>346</v>
      </c>
      <c r="J418" s="9">
        <v>4971153.04</v>
      </c>
      <c r="K418" s="9">
        <v>4086033</v>
      </c>
      <c r="L418" s="9">
        <v>320629</v>
      </c>
      <c r="M418" s="9">
        <v>3197</v>
      </c>
      <c r="N418" s="9">
        <v>0</v>
      </c>
      <c r="O418" s="9">
        <v>0</v>
      </c>
      <c r="P418" s="9">
        <v>0</v>
      </c>
      <c r="Q418" s="9">
        <v>174.16</v>
      </c>
      <c r="R418" s="9">
        <v>561119.88</v>
      </c>
      <c r="S418" s="9">
        <v>4676015.22</v>
      </c>
      <c r="T418" s="9">
        <v>0</v>
      </c>
      <c r="U418" s="9">
        <v>0</v>
      </c>
      <c r="V418" s="9">
        <v>0</v>
      </c>
      <c r="W418" s="9">
        <v>4676015.22</v>
      </c>
      <c r="X418" s="9">
        <v>561119.88</v>
      </c>
      <c r="Y418" s="9">
        <v>0</v>
      </c>
      <c r="Z418" s="9">
        <v>4114895.34</v>
      </c>
      <c r="AA418" s="9">
        <v>1699756.05</v>
      </c>
      <c r="AB418" s="9">
        <v>0</v>
      </c>
      <c r="AC418" s="9">
        <v>349450</v>
      </c>
      <c r="AD418" s="9">
        <v>0</v>
      </c>
      <c r="AE418" s="9">
        <v>1350000</v>
      </c>
      <c r="AF418" s="9">
        <v>306.05</v>
      </c>
      <c r="AG418" s="9">
        <v>1700296.34</v>
      </c>
      <c r="AH418" s="9">
        <v>0</v>
      </c>
      <c r="AI418" s="9">
        <v>1350000</v>
      </c>
      <c r="AJ418" s="9">
        <v>0</v>
      </c>
      <c r="AK418" s="9">
        <v>349990.29</v>
      </c>
      <c r="AL418" s="9">
        <v>4464885.63</v>
      </c>
      <c r="AM418" s="9">
        <v>0</v>
      </c>
      <c r="AN418" s="9">
        <v>3197</v>
      </c>
      <c r="AO418" s="9">
        <v>4461688.63</v>
      </c>
      <c r="AP418" s="9">
        <v>4461688.63</v>
      </c>
      <c r="AQ418" s="9">
        <v>1000</v>
      </c>
      <c r="AR418" s="9">
        <v>346000</v>
      </c>
      <c r="AS418" s="9">
        <v>346000</v>
      </c>
      <c r="AT418" s="9">
        <v>9498</v>
      </c>
      <c r="AU418" s="9">
        <v>3286308</v>
      </c>
      <c r="AV418" s="9">
        <v>2940308</v>
      </c>
      <c r="AW418" s="9">
        <v>1175380.63</v>
      </c>
      <c r="AX418" s="9">
        <v>1415111</v>
      </c>
      <c r="AY418" s="9">
        <v>489628351</v>
      </c>
      <c r="AZ418" s="9">
        <v>1930000</v>
      </c>
      <c r="BA418" s="9">
        <v>667780000</v>
      </c>
      <c r="BB418" s="9">
        <v>0.00051813</v>
      </c>
      <c r="BC418" s="9">
        <v>178151649</v>
      </c>
      <c r="BD418" s="9">
        <v>92305.71</v>
      </c>
      <c r="BE418" s="9">
        <v>968209</v>
      </c>
      <c r="BF418" s="9">
        <v>335000314</v>
      </c>
      <c r="BG418" s="9">
        <v>0.00877703</v>
      </c>
      <c r="BH418" s="9">
        <v>-154628037</v>
      </c>
      <c r="BI418" s="9">
        <v>-1357174.92</v>
      </c>
      <c r="BJ418" s="9">
        <v>564023</v>
      </c>
      <c r="BK418" s="9">
        <v>195151958</v>
      </c>
      <c r="BL418" s="9">
        <v>0.0060229</v>
      </c>
      <c r="BM418" s="9">
        <v>-294476393</v>
      </c>
      <c r="BN418" s="9">
        <v>-1773601.87</v>
      </c>
      <c r="BO418" s="9">
        <v>92306</v>
      </c>
      <c r="BP418" s="9">
        <v>0</v>
      </c>
      <c r="BQ418" s="9">
        <v>0</v>
      </c>
      <c r="BR418" s="9">
        <v>-1184</v>
      </c>
      <c r="BS418" s="9">
        <v>0</v>
      </c>
      <c r="BT418" s="9">
        <v>0</v>
      </c>
      <c r="BU418" s="9">
        <v>91122</v>
      </c>
      <c r="BV418" s="9">
        <v>161850</v>
      </c>
      <c r="BW418" s="9">
        <v>0</v>
      </c>
      <c r="BX418" s="9">
        <v>-2075</v>
      </c>
      <c r="BY418" s="9">
        <v>0</v>
      </c>
      <c r="BZ418" s="9">
        <v>159775</v>
      </c>
      <c r="CA418" s="9">
        <v>0</v>
      </c>
      <c r="CB418" s="9">
        <v>250897</v>
      </c>
      <c r="CC418" s="9">
        <v>0</v>
      </c>
      <c r="CD418" s="9">
        <v>250897</v>
      </c>
      <c r="CE418" s="9">
        <v>346</v>
      </c>
      <c r="CF418" s="9">
        <v>0</v>
      </c>
      <c r="CG418" s="9">
        <v>346</v>
      </c>
      <c r="CH418" s="9">
        <v>4114895.34</v>
      </c>
      <c r="CI418" s="9">
        <v>349990.29</v>
      </c>
      <c r="CJ418" s="9">
        <v>0</v>
      </c>
      <c r="CK418" s="9">
        <v>4464885.63</v>
      </c>
      <c r="CL418" s="9">
        <v>12904.29</v>
      </c>
      <c r="CM418" s="9">
        <v>0</v>
      </c>
      <c r="CN418" s="9">
        <v>0</v>
      </c>
      <c r="CO418" s="9">
        <v>0</v>
      </c>
      <c r="CP418" s="9">
        <v>0</v>
      </c>
      <c r="CQ418" s="9">
        <v>0</v>
      </c>
      <c r="CR418" s="9">
        <v>0</v>
      </c>
      <c r="CS418" s="9">
        <v>266.78</v>
      </c>
      <c r="CT418" s="9">
        <v>0</v>
      </c>
      <c r="CU418" s="9">
        <v>0</v>
      </c>
      <c r="CV418" s="9">
        <v>0</v>
      </c>
      <c r="CW418" s="9">
        <v>0</v>
      </c>
      <c r="CX418" s="9">
        <v>0</v>
      </c>
      <c r="CY418" s="9">
        <v>0</v>
      </c>
      <c r="CZ418" s="9">
        <v>0</v>
      </c>
      <c r="DA418" s="9">
        <v>113203.92</v>
      </c>
      <c r="DB418" s="9">
        <v>169191.81</v>
      </c>
      <c r="DC418" s="9">
        <v>0</v>
      </c>
      <c r="DD418" s="9">
        <v>0</v>
      </c>
      <c r="DE418" s="9">
        <v>0</v>
      </c>
      <c r="DF418" s="9">
        <v>282395.73</v>
      </c>
      <c r="DG418" s="9">
        <v>254156.15699999998</v>
      </c>
      <c r="DH418" s="9">
        <v>0</v>
      </c>
      <c r="DI418" s="9">
        <v>254156.157</v>
      </c>
      <c r="DJ418" s="9">
        <v>161850</v>
      </c>
      <c r="DK418" s="9">
        <v>161850</v>
      </c>
      <c r="DL418" s="9">
        <v>0</v>
      </c>
      <c r="DM418" s="9">
        <v>-2075</v>
      </c>
      <c r="DN418" s="9">
        <v>0</v>
      </c>
      <c r="DO418" s="9">
        <v>159775</v>
      </c>
      <c r="DP418">
        <v>6615</v>
      </c>
      <c r="DQ418">
        <f t="shared" si="6"/>
        <v>0</v>
      </c>
    </row>
    <row r="419" spans="1:121" ht="15">
      <c r="A419" s="9">
        <v>6678</v>
      </c>
      <c r="B419" s="9" t="s">
        <v>571</v>
      </c>
      <c r="C419" s="9">
        <v>1740</v>
      </c>
      <c r="D419" s="9">
        <v>1722</v>
      </c>
      <c r="E419" s="9">
        <v>3462</v>
      </c>
      <c r="F419" s="9">
        <v>1731</v>
      </c>
      <c r="G419" s="9">
        <v>9</v>
      </c>
      <c r="H419" s="9">
        <v>0</v>
      </c>
      <c r="I419" s="9">
        <v>1740</v>
      </c>
      <c r="J419" s="9">
        <v>19853249.58</v>
      </c>
      <c r="K419" s="9">
        <v>16963072.68</v>
      </c>
      <c r="L419" s="9">
        <v>651546</v>
      </c>
      <c r="M419" s="9">
        <v>2213</v>
      </c>
      <c r="N419" s="9">
        <v>0</v>
      </c>
      <c r="O419" s="9">
        <v>0</v>
      </c>
      <c r="P419" s="9">
        <v>0</v>
      </c>
      <c r="Q419" s="9">
        <v>0</v>
      </c>
      <c r="R419" s="9">
        <v>2236417.9</v>
      </c>
      <c r="S419" s="9">
        <v>19150931.27</v>
      </c>
      <c r="T419" s="9">
        <v>162652.41</v>
      </c>
      <c r="U419" s="9">
        <v>0</v>
      </c>
      <c r="V419" s="9">
        <v>6259.48</v>
      </c>
      <c r="W419" s="9">
        <v>18982019.38</v>
      </c>
      <c r="X419" s="9">
        <v>2236417.9</v>
      </c>
      <c r="Y419" s="9">
        <v>0</v>
      </c>
      <c r="Z419" s="9">
        <v>16745601.48</v>
      </c>
      <c r="AA419" s="9">
        <v>2136003.9</v>
      </c>
      <c r="AB419" s="9">
        <v>162652.41</v>
      </c>
      <c r="AC419" s="9">
        <v>207628</v>
      </c>
      <c r="AD419" s="9">
        <v>0</v>
      </c>
      <c r="AE419" s="9">
        <v>1352041.71</v>
      </c>
      <c r="AF419" s="9">
        <v>413681.78</v>
      </c>
      <c r="AG419" s="9">
        <v>1652976.77</v>
      </c>
      <c r="AH419" s="9">
        <v>0</v>
      </c>
      <c r="AI419" s="9">
        <v>1352041.71</v>
      </c>
      <c r="AJ419" s="9">
        <v>0</v>
      </c>
      <c r="AK419" s="9">
        <v>0</v>
      </c>
      <c r="AL419" s="9">
        <v>16745601.48</v>
      </c>
      <c r="AM419" s="9">
        <v>0</v>
      </c>
      <c r="AN419" s="9">
        <v>2213</v>
      </c>
      <c r="AO419" s="9">
        <v>16743388.48</v>
      </c>
      <c r="AP419" s="9">
        <v>16743388.48</v>
      </c>
      <c r="AQ419" s="9">
        <v>1000</v>
      </c>
      <c r="AR419" s="9">
        <v>1740000</v>
      </c>
      <c r="AS419" s="9">
        <v>1740000</v>
      </c>
      <c r="AT419" s="9">
        <v>9498</v>
      </c>
      <c r="AU419" s="9">
        <v>16526520</v>
      </c>
      <c r="AV419" s="9">
        <v>14786520</v>
      </c>
      <c r="AW419" s="9">
        <v>216868.48000000045</v>
      </c>
      <c r="AX419" s="9">
        <v>1274971</v>
      </c>
      <c r="AY419" s="9">
        <v>2218449814</v>
      </c>
      <c r="AZ419" s="9">
        <v>1930000</v>
      </c>
      <c r="BA419" s="9">
        <v>3358200000</v>
      </c>
      <c r="BB419" s="9">
        <v>0.00051813</v>
      </c>
      <c r="BC419" s="9">
        <v>1139750186</v>
      </c>
      <c r="BD419" s="9">
        <v>590538.76</v>
      </c>
      <c r="BE419" s="9">
        <v>968209</v>
      </c>
      <c r="BF419" s="9">
        <v>1684683660</v>
      </c>
      <c r="BG419" s="9">
        <v>0.00877703</v>
      </c>
      <c r="BH419" s="9">
        <v>-533766154</v>
      </c>
      <c r="BI419" s="9">
        <v>-4684881.55</v>
      </c>
      <c r="BJ419" s="9">
        <v>564023</v>
      </c>
      <c r="BK419" s="9">
        <v>981400020</v>
      </c>
      <c r="BL419" s="9">
        <v>0.00022098</v>
      </c>
      <c r="BM419" s="9">
        <v>-1237049794</v>
      </c>
      <c r="BN419" s="9">
        <v>-273363.26</v>
      </c>
      <c r="BO419" s="9">
        <v>590539</v>
      </c>
      <c r="BP419" s="9">
        <v>0</v>
      </c>
      <c r="BQ419" s="9">
        <v>0</v>
      </c>
      <c r="BR419" s="9">
        <v>-7572</v>
      </c>
      <c r="BS419" s="9">
        <v>0</v>
      </c>
      <c r="BT419" s="9">
        <v>0</v>
      </c>
      <c r="BU419" s="9">
        <v>582967</v>
      </c>
      <c r="BV419" s="9">
        <v>3604</v>
      </c>
      <c r="BW419" s="9">
        <v>0</v>
      </c>
      <c r="BX419" s="9">
        <v>-46</v>
      </c>
      <c r="BY419" s="9">
        <v>0</v>
      </c>
      <c r="BZ419" s="9">
        <v>3558</v>
      </c>
      <c r="CA419" s="9">
        <v>0</v>
      </c>
      <c r="CB419" s="9">
        <v>586525</v>
      </c>
      <c r="CC419" s="9">
        <v>0</v>
      </c>
      <c r="CD419" s="9">
        <v>586525</v>
      </c>
      <c r="CE419" s="9">
        <v>1740</v>
      </c>
      <c r="CF419" s="9">
        <v>0</v>
      </c>
      <c r="CG419" s="9">
        <v>1740</v>
      </c>
      <c r="CH419" s="9">
        <v>16745601.48</v>
      </c>
      <c r="CI419" s="9">
        <v>0</v>
      </c>
      <c r="CJ419" s="9">
        <v>0</v>
      </c>
      <c r="CK419" s="9">
        <v>16745601.48</v>
      </c>
      <c r="CL419" s="9">
        <v>9623.91</v>
      </c>
      <c r="CM419" s="9">
        <v>0</v>
      </c>
      <c r="CN419" s="9">
        <v>0</v>
      </c>
      <c r="CO419" s="9">
        <v>0</v>
      </c>
      <c r="CP419" s="9">
        <v>0</v>
      </c>
      <c r="CQ419" s="9">
        <v>0</v>
      </c>
      <c r="CR419" s="9">
        <v>0</v>
      </c>
      <c r="CS419" s="9">
        <v>339.39</v>
      </c>
      <c r="CT419" s="9">
        <v>0</v>
      </c>
      <c r="CU419" s="9">
        <v>0</v>
      </c>
      <c r="CV419" s="9">
        <v>0</v>
      </c>
      <c r="CW419" s="9">
        <v>0</v>
      </c>
      <c r="CX419" s="9">
        <v>0</v>
      </c>
      <c r="CY419" s="9">
        <v>0</v>
      </c>
      <c r="CZ419" s="9">
        <v>0</v>
      </c>
      <c r="DA419" s="9">
        <v>490505.72</v>
      </c>
      <c r="DB419" s="9">
        <v>169653.03</v>
      </c>
      <c r="DC419" s="9">
        <v>0</v>
      </c>
      <c r="DD419" s="9">
        <v>0</v>
      </c>
      <c r="DE419" s="9">
        <v>0</v>
      </c>
      <c r="DF419" s="9">
        <v>660158.75</v>
      </c>
      <c r="DG419" s="9">
        <v>594142.875</v>
      </c>
      <c r="DH419" s="9">
        <v>0</v>
      </c>
      <c r="DI419" s="9">
        <v>594142.875</v>
      </c>
      <c r="DJ419" s="9">
        <v>3604</v>
      </c>
      <c r="DK419" s="9">
        <v>3604</v>
      </c>
      <c r="DL419" s="9">
        <v>0</v>
      </c>
      <c r="DM419" s="9">
        <v>-46</v>
      </c>
      <c r="DN419" s="9">
        <v>0</v>
      </c>
      <c r="DO419" s="9">
        <v>3558</v>
      </c>
      <c r="DP419">
        <v>6678</v>
      </c>
      <c r="DQ419">
        <f t="shared" si="6"/>
        <v>0</v>
      </c>
    </row>
    <row r="420" spans="1:121" ht="15">
      <c r="A420" s="9">
        <v>469</v>
      </c>
      <c r="B420" s="9" t="s">
        <v>572</v>
      </c>
      <c r="C420" s="9">
        <v>842</v>
      </c>
      <c r="D420" s="9">
        <v>841</v>
      </c>
      <c r="E420" s="9">
        <v>1683</v>
      </c>
      <c r="F420" s="9">
        <v>842</v>
      </c>
      <c r="G420" s="9">
        <v>12</v>
      </c>
      <c r="H420" s="9">
        <v>0</v>
      </c>
      <c r="I420" s="9">
        <v>854</v>
      </c>
      <c r="J420" s="9">
        <v>9932601.69</v>
      </c>
      <c r="K420" s="9">
        <v>6021791.51</v>
      </c>
      <c r="L420" s="9">
        <v>3144615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766195.18</v>
      </c>
      <c r="S420" s="9">
        <v>9567173.97</v>
      </c>
      <c r="T420" s="9">
        <v>0</v>
      </c>
      <c r="U420" s="9">
        <v>0</v>
      </c>
      <c r="V420" s="9">
        <v>25.56</v>
      </c>
      <c r="W420" s="9">
        <v>9567148.41</v>
      </c>
      <c r="X420" s="9">
        <v>766195.18</v>
      </c>
      <c r="Y420" s="9">
        <v>0</v>
      </c>
      <c r="Z420" s="9">
        <v>8800953.23</v>
      </c>
      <c r="AA420" s="9">
        <v>669338.08</v>
      </c>
      <c r="AB420" s="9">
        <v>0</v>
      </c>
      <c r="AC420" s="9">
        <v>650855.82</v>
      </c>
      <c r="AD420" s="9">
        <v>0</v>
      </c>
      <c r="AE420" s="9">
        <v>0</v>
      </c>
      <c r="AF420" s="9">
        <v>18482.26</v>
      </c>
      <c r="AG420" s="9">
        <v>658871.25</v>
      </c>
      <c r="AH420" s="9">
        <v>0</v>
      </c>
      <c r="AI420" s="9">
        <v>0</v>
      </c>
      <c r="AJ420" s="9">
        <v>0</v>
      </c>
      <c r="AK420" s="9">
        <v>640388.99</v>
      </c>
      <c r="AL420" s="9">
        <v>9441342.22</v>
      </c>
      <c r="AM420" s="9">
        <v>0</v>
      </c>
      <c r="AN420" s="9">
        <v>0</v>
      </c>
      <c r="AO420" s="9">
        <v>9441342.22</v>
      </c>
      <c r="AP420" s="9">
        <v>9441342.22</v>
      </c>
      <c r="AQ420" s="9">
        <v>1000</v>
      </c>
      <c r="AR420" s="9">
        <v>854000</v>
      </c>
      <c r="AS420" s="9">
        <v>854000</v>
      </c>
      <c r="AT420" s="9">
        <v>9498</v>
      </c>
      <c r="AU420" s="9">
        <v>8111292</v>
      </c>
      <c r="AV420" s="9">
        <v>7257292</v>
      </c>
      <c r="AW420" s="9">
        <v>1330050.2200000007</v>
      </c>
      <c r="AX420" s="9">
        <v>741043</v>
      </c>
      <c r="AY420" s="9">
        <v>632851031</v>
      </c>
      <c r="AZ420" s="9">
        <v>1930000</v>
      </c>
      <c r="BA420" s="9">
        <v>1648220000</v>
      </c>
      <c r="BB420" s="9">
        <v>0.00051813</v>
      </c>
      <c r="BC420" s="9">
        <v>1015368969</v>
      </c>
      <c r="BD420" s="9">
        <v>526093.12</v>
      </c>
      <c r="BE420" s="9">
        <v>968209</v>
      </c>
      <c r="BF420" s="9">
        <v>826850486</v>
      </c>
      <c r="BG420" s="9">
        <v>0.00877703</v>
      </c>
      <c r="BH420" s="9">
        <v>193999455</v>
      </c>
      <c r="BI420" s="9">
        <v>1702739.04</v>
      </c>
      <c r="BJ420" s="9">
        <v>564023</v>
      </c>
      <c r="BK420" s="9">
        <v>481675642</v>
      </c>
      <c r="BL420" s="9">
        <v>0.0027613</v>
      </c>
      <c r="BM420" s="9">
        <v>-151175389</v>
      </c>
      <c r="BN420" s="9">
        <v>-417440.6</v>
      </c>
      <c r="BO420" s="9">
        <v>1811392</v>
      </c>
      <c r="BP420" s="9">
        <v>0</v>
      </c>
      <c r="BQ420" s="9">
        <v>0</v>
      </c>
      <c r="BR420" s="9">
        <v>-23226</v>
      </c>
      <c r="BS420" s="9">
        <v>-32</v>
      </c>
      <c r="BT420" s="9">
        <v>0</v>
      </c>
      <c r="BU420" s="9">
        <v>1788134</v>
      </c>
      <c r="BV420" s="9">
        <v>1056045</v>
      </c>
      <c r="BW420" s="9">
        <v>0</v>
      </c>
      <c r="BX420" s="9">
        <v>-13541</v>
      </c>
      <c r="BY420" s="9">
        <v>31</v>
      </c>
      <c r="BZ420" s="9">
        <v>1042535</v>
      </c>
      <c r="CA420" s="9">
        <v>1</v>
      </c>
      <c r="CB420" s="9">
        <v>2830670</v>
      </c>
      <c r="CC420" s="9">
        <v>0</v>
      </c>
      <c r="CD420" s="9">
        <v>2830670</v>
      </c>
      <c r="CE420" s="9">
        <v>854</v>
      </c>
      <c r="CF420" s="9">
        <v>0</v>
      </c>
      <c r="CG420" s="9">
        <v>854</v>
      </c>
      <c r="CH420" s="9">
        <v>8800953.23</v>
      </c>
      <c r="CI420" s="9">
        <v>640388.99</v>
      </c>
      <c r="CJ420" s="9">
        <v>0</v>
      </c>
      <c r="CK420" s="9">
        <v>9441342.22</v>
      </c>
      <c r="CL420" s="9">
        <v>11055.44</v>
      </c>
      <c r="CM420" s="9">
        <v>0</v>
      </c>
      <c r="CN420" s="9">
        <v>0</v>
      </c>
      <c r="CO420" s="9">
        <v>0</v>
      </c>
      <c r="CP420" s="9">
        <v>0</v>
      </c>
      <c r="CQ420" s="9">
        <v>0</v>
      </c>
      <c r="CR420" s="9">
        <v>0</v>
      </c>
      <c r="CS420" s="9">
        <v>2121.07</v>
      </c>
      <c r="CT420" s="9">
        <v>0</v>
      </c>
      <c r="CU420" s="9">
        <v>0</v>
      </c>
      <c r="CV420" s="9">
        <v>0</v>
      </c>
      <c r="CW420" s="9">
        <v>0</v>
      </c>
      <c r="CX420" s="9">
        <v>0</v>
      </c>
      <c r="CY420" s="9">
        <v>0</v>
      </c>
      <c r="CZ420" s="9">
        <v>0</v>
      </c>
      <c r="DA420" s="9">
        <v>3092807.2</v>
      </c>
      <c r="DB420" s="9">
        <v>93232.87</v>
      </c>
      <c r="DC420" s="9">
        <v>0</v>
      </c>
      <c r="DD420" s="9">
        <v>0</v>
      </c>
      <c r="DE420" s="9">
        <v>0</v>
      </c>
      <c r="DF420" s="9">
        <v>3186040.0700000003</v>
      </c>
      <c r="DG420" s="9">
        <v>2867436.0630000005</v>
      </c>
      <c r="DH420" s="9">
        <v>0</v>
      </c>
      <c r="DI420" s="9">
        <v>2867436.0630000005</v>
      </c>
      <c r="DJ420" s="9">
        <v>1056045</v>
      </c>
      <c r="DK420" s="9">
        <v>1056045</v>
      </c>
      <c r="DL420" s="9">
        <v>0</v>
      </c>
      <c r="DM420" s="9">
        <v>-13541</v>
      </c>
      <c r="DN420" s="9">
        <v>31</v>
      </c>
      <c r="DO420" s="9">
        <v>1042535</v>
      </c>
      <c r="DP420">
        <v>469</v>
      </c>
      <c r="DQ420">
        <f t="shared" si="6"/>
        <v>0</v>
      </c>
    </row>
    <row r="421" spans="1:121" ht="15">
      <c r="A421" s="9">
        <v>6685</v>
      </c>
      <c r="B421" s="9" t="s">
        <v>573</v>
      </c>
      <c r="C421" s="9">
        <v>5398</v>
      </c>
      <c r="D421" s="9">
        <v>5371</v>
      </c>
      <c r="E421" s="9">
        <v>10769</v>
      </c>
      <c r="F421" s="9">
        <v>5385</v>
      </c>
      <c r="G421" s="9">
        <v>95</v>
      </c>
      <c r="H421" s="9">
        <v>0</v>
      </c>
      <c r="I421" s="9">
        <v>5480</v>
      </c>
      <c r="J421" s="9">
        <v>60556193.47</v>
      </c>
      <c r="K421" s="9">
        <v>17165449</v>
      </c>
      <c r="L421" s="9">
        <v>37619567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5771177.47</v>
      </c>
      <c r="S421" s="9">
        <v>58910604.17</v>
      </c>
      <c r="T421" s="9">
        <v>481938.76</v>
      </c>
      <c r="U421" s="9">
        <v>0</v>
      </c>
      <c r="V421" s="9">
        <v>12703.34</v>
      </c>
      <c r="W421" s="9">
        <v>58415962.07</v>
      </c>
      <c r="X421" s="9">
        <v>5771177.47</v>
      </c>
      <c r="Y421" s="9">
        <v>0</v>
      </c>
      <c r="Z421" s="9">
        <v>52644784.6</v>
      </c>
      <c r="AA421" s="9">
        <v>3101701.92</v>
      </c>
      <c r="AB421" s="9">
        <v>481938.76</v>
      </c>
      <c r="AC421" s="9">
        <v>2600000</v>
      </c>
      <c r="AD421" s="9">
        <v>0</v>
      </c>
      <c r="AE421" s="9">
        <v>0</v>
      </c>
      <c r="AF421" s="9">
        <v>19763.16</v>
      </c>
      <c r="AG421" s="9">
        <v>2770047.52</v>
      </c>
      <c r="AH421" s="9">
        <v>0</v>
      </c>
      <c r="AI421" s="9">
        <v>0</v>
      </c>
      <c r="AJ421" s="9">
        <v>0</v>
      </c>
      <c r="AK421" s="9">
        <v>2750284.36</v>
      </c>
      <c r="AL421" s="9">
        <v>55395068.96</v>
      </c>
      <c r="AM421" s="9">
        <v>0</v>
      </c>
      <c r="AN421" s="9">
        <v>0</v>
      </c>
      <c r="AO421" s="9">
        <v>55395068.96</v>
      </c>
      <c r="AP421" s="9">
        <v>55395068.96</v>
      </c>
      <c r="AQ421" s="9">
        <v>1000</v>
      </c>
      <c r="AR421" s="9">
        <v>5480000</v>
      </c>
      <c r="AS421" s="9">
        <v>5480000</v>
      </c>
      <c r="AT421" s="9">
        <v>9498</v>
      </c>
      <c r="AU421" s="9">
        <v>52049040</v>
      </c>
      <c r="AV421" s="9">
        <v>46569040</v>
      </c>
      <c r="AW421" s="9">
        <v>3346028.960000001</v>
      </c>
      <c r="AX421" s="9">
        <v>396365</v>
      </c>
      <c r="AY421" s="9">
        <v>2172081687</v>
      </c>
      <c r="AZ421" s="9">
        <v>1930000</v>
      </c>
      <c r="BA421" s="9">
        <v>10576400000</v>
      </c>
      <c r="BB421" s="9">
        <v>0.00051813</v>
      </c>
      <c r="BC421" s="9">
        <v>8404318313</v>
      </c>
      <c r="BD421" s="9">
        <v>4354529.45</v>
      </c>
      <c r="BE421" s="9">
        <v>968209</v>
      </c>
      <c r="BF421" s="9">
        <v>5305785320</v>
      </c>
      <c r="BG421" s="9">
        <v>0.00877703</v>
      </c>
      <c r="BH421" s="9">
        <v>3133703633</v>
      </c>
      <c r="BI421" s="9">
        <v>27504610.8</v>
      </c>
      <c r="BJ421" s="9">
        <v>564023</v>
      </c>
      <c r="BK421" s="9">
        <v>3090846040</v>
      </c>
      <c r="BL421" s="9">
        <v>0.00108256</v>
      </c>
      <c r="BM421" s="9">
        <v>918764353</v>
      </c>
      <c r="BN421" s="9">
        <v>994617.54</v>
      </c>
      <c r="BO421" s="9">
        <v>32853758</v>
      </c>
      <c r="BP421" s="9">
        <v>0</v>
      </c>
      <c r="BQ421" s="9">
        <v>0</v>
      </c>
      <c r="BR421" s="9">
        <v>-421257</v>
      </c>
      <c r="BS421" s="9">
        <v>-101</v>
      </c>
      <c r="BT421" s="9">
        <v>0</v>
      </c>
      <c r="BU421" s="9">
        <v>32432400</v>
      </c>
      <c r="BV421" s="9">
        <v>1450969</v>
      </c>
      <c r="BW421" s="9">
        <v>0</v>
      </c>
      <c r="BX421" s="9">
        <v>-18605</v>
      </c>
      <c r="BY421" s="9">
        <v>0</v>
      </c>
      <c r="BZ421" s="9">
        <v>1432364</v>
      </c>
      <c r="CA421" s="9">
        <v>1</v>
      </c>
      <c r="CB421" s="9">
        <v>33864765</v>
      </c>
      <c r="CC421" s="9">
        <v>0</v>
      </c>
      <c r="CD421" s="9">
        <v>33864765</v>
      </c>
      <c r="CE421" s="9">
        <v>5480</v>
      </c>
      <c r="CF421" s="9">
        <v>0</v>
      </c>
      <c r="CG421" s="9">
        <v>5480</v>
      </c>
      <c r="CH421" s="9">
        <v>52644784.6</v>
      </c>
      <c r="CI421" s="9">
        <v>2750284.36</v>
      </c>
      <c r="CJ421" s="9">
        <v>0</v>
      </c>
      <c r="CK421" s="9">
        <v>55395068.96</v>
      </c>
      <c r="CL421" s="9">
        <v>10108.59</v>
      </c>
      <c r="CM421" s="9">
        <v>0</v>
      </c>
      <c r="CN421" s="9">
        <v>0</v>
      </c>
      <c r="CO421" s="9">
        <v>0</v>
      </c>
      <c r="CP421" s="9">
        <v>0</v>
      </c>
      <c r="CQ421" s="9">
        <v>0</v>
      </c>
      <c r="CR421" s="9">
        <v>0</v>
      </c>
      <c r="CS421" s="9">
        <v>5995.21</v>
      </c>
      <c r="CT421" s="9">
        <v>0</v>
      </c>
      <c r="CU421" s="9">
        <v>0</v>
      </c>
      <c r="CV421" s="9">
        <v>0</v>
      </c>
      <c r="CW421" s="9">
        <v>0</v>
      </c>
      <c r="CX421" s="9">
        <v>0</v>
      </c>
      <c r="CY421" s="9">
        <v>0</v>
      </c>
      <c r="CZ421" s="9">
        <v>0</v>
      </c>
      <c r="DA421" s="9">
        <v>38116364.36</v>
      </c>
      <c r="DB421" s="9">
        <v>0</v>
      </c>
      <c r="DC421" s="9">
        <v>0</v>
      </c>
      <c r="DD421" s="9">
        <v>0</v>
      </c>
      <c r="DE421" s="9">
        <v>1</v>
      </c>
      <c r="DF421" s="9">
        <v>38116363.36</v>
      </c>
      <c r="DG421" s="9">
        <v>34304727.024000004</v>
      </c>
      <c r="DH421" s="9">
        <v>0</v>
      </c>
      <c r="DI421" s="9">
        <v>34304727.024000004</v>
      </c>
      <c r="DJ421" s="9">
        <v>1450969</v>
      </c>
      <c r="DK421" s="9">
        <v>1450969</v>
      </c>
      <c r="DL421" s="9">
        <v>0</v>
      </c>
      <c r="DM421" s="9">
        <v>-18605</v>
      </c>
      <c r="DN421" s="9">
        <v>0</v>
      </c>
      <c r="DO421" s="9">
        <v>1432364</v>
      </c>
      <c r="DP421">
        <v>6685</v>
      </c>
      <c r="DQ421">
        <f t="shared" si="6"/>
        <v>0</v>
      </c>
    </row>
    <row r="422" spans="1:121" ht="15">
      <c r="A422" s="9">
        <v>6692</v>
      </c>
      <c r="B422" s="9" t="s">
        <v>574</v>
      </c>
      <c r="C422" s="9">
        <v>1218</v>
      </c>
      <c r="D422" s="9">
        <v>1217</v>
      </c>
      <c r="E422" s="9">
        <v>2435</v>
      </c>
      <c r="F422" s="9">
        <v>1218</v>
      </c>
      <c r="G422" s="9">
        <v>17</v>
      </c>
      <c r="H422" s="9">
        <v>0</v>
      </c>
      <c r="I422" s="9">
        <v>1235</v>
      </c>
      <c r="J422" s="9">
        <v>13091712.04</v>
      </c>
      <c r="K422" s="9">
        <v>3630051</v>
      </c>
      <c r="L422" s="9">
        <v>8141649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1320012.04</v>
      </c>
      <c r="S422" s="9">
        <v>11994174.69</v>
      </c>
      <c r="T422" s="9">
        <v>0</v>
      </c>
      <c r="U422" s="9">
        <v>0</v>
      </c>
      <c r="V422" s="9">
        <v>691.42</v>
      </c>
      <c r="W422" s="9">
        <v>11993483.27</v>
      </c>
      <c r="X422" s="9">
        <v>1320012.04</v>
      </c>
      <c r="Y422" s="9">
        <v>0</v>
      </c>
      <c r="Z422" s="9">
        <v>10673471.23</v>
      </c>
      <c r="AA422" s="9">
        <v>658525.02</v>
      </c>
      <c r="AB422" s="9">
        <v>0</v>
      </c>
      <c r="AC422" s="9">
        <v>238594.31</v>
      </c>
      <c r="AD422" s="9">
        <v>0</v>
      </c>
      <c r="AE422" s="9">
        <v>0</v>
      </c>
      <c r="AF422" s="9">
        <v>419930.71</v>
      </c>
      <c r="AG422" s="9">
        <v>658525.02</v>
      </c>
      <c r="AH422" s="9">
        <v>0</v>
      </c>
      <c r="AI422" s="9">
        <v>0</v>
      </c>
      <c r="AJ422" s="9">
        <v>0</v>
      </c>
      <c r="AK422" s="9">
        <v>238594.31</v>
      </c>
      <c r="AL422" s="9">
        <v>10912065.540000001</v>
      </c>
      <c r="AM422" s="9">
        <v>0</v>
      </c>
      <c r="AN422" s="9">
        <v>0</v>
      </c>
      <c r="AO422" s="9">
        <v>10912065.540000001</v>
      </c>
      <c r="AP422" s="9">
        <v>10912065.540000001</v>
      </c>
      <c r="AQ422" s="9">
        <v>1000</v>
      </c>
      <c r="AR422" s="9">
        <v>1235000</v>
      </c>
      <c r="AS422" s="9">
        <v>1235000</v>
      </c>
      <c r="AT422" s="9">
        <v>9498</v>
      </c>
      <c r="AU422" s="9">
        <v>11730030</v>
      </c>
      <c r="AV422" s="9">
        <v>9677065.540000001</v>
      </c>
      <c r="AW422" s="9">
        <v>0</v>
      </c>
      <c r="AX422" s="9">
        <v>407295</v>
      </c>
      <c r="AY422" s="9">
        <v>503009107</v>
      </c>
      <c r="AZ422" s="9">
        <v>1930000</v>
      </c>
      <c r="BA422" s="9">
        <v>2383550000</v>
      </c>
      <c r="BB422" s="9">
        <v>0.00051813</v>
      </c>
      <c r="BC422" s="9">
        <v>1880540893</v>
      </c>
      <c r="BD422" s="9">
        <v>974364.65</v>
      </c>
      <c r="BE422" s="9">
        <v>968209</v>
      </c>
      <c r="BF422" s="9">
        <v>1195738115</v>
      </c>
      <c r="BG422" s="9">
        <v>0.00809296</v>
      </c>
      <c r="BH422" s="9">
        <v>692729008</v>
      </c>
      <c r="BI422" s="9">
        <v>5606228.15</v>
      </c>
      <c r="BJ422" s="9">
        <v>564023</v>
      </c>
      <c r="BK422" s="9">
        <v>696568405</v>
      </c>
      <c r="BL422" s="9">
        <v>0</v>
      </c>
      <c r="BM422" s="9">
        <v>193559298</v>
      </c>
      <c r="BN422" s="9">
        <v>0</v>
      </c>
      <c r="BO422" s="9">
        <v>6580593</v>
      </c>
      <c r="BP422" s="9">
        <v>0</v>
      </c>
      <c r="BQ422" s="9">
        <v>0</v>
      </c>
      <c r="BR422" s="9">
        <v>-84378</v>
      </c>
      <c r="BS422" s="9">
        <v>-24</v>
      </c>
      <c r="BT422" s="9">
        <v>0</v>
      </c>
      <c r="BU422" s="9">
        <v>6496191</v>
      </c>
      <c r="BV422" s="9">
        <v>595471</v>
      </c>
      <c r="BW422" s="9">
        <v>0</v>
      </c>
      <c r="BX422" s="9">
        <v>-7635</v>
      </c>
      <c r="BY422" s="9">
        <v>0</v>
      </c>
      <c r="BZ422" s="9">
        <v>587836</v>
      </c>
      <c r="CA422" s="9">
        <v>1</v>
      </c>
      <c r="CB422" s="9">
        <v>7084028</v>
      </c>
      <c r="CC422" s="9">
        <v>0</v>
      </c>
      <c r="CD422" s="9">
        <v>7084028</v>
      </c>
      <c r="CE422" s="9">
        <v>1235</v>
      </c>
      <c r="CF422" s="9">
        <v>0</v>
      </c>
      <c r="CG422" s="9">
        <v>1235</v>
      </c>
      <c r="CH422" s="9">
        <v>10673471.23</v>
      </c>
      <c r="CI422" s="9">
        <v>238594.31</v>
      </c>
      <c r="CJ422" s="9">
        <v>0</v>
      </c>
      <c r="CK422" s="9">
        <v>10912065.540000001</v>
      </c>
      <c r="CL422" s="9">
        <v>8835.68</v>
      </c>
      <c r="CM422" s="9">
        <v>0</v>
      </c>
      <c r="CN422" s="9">
        <v>0</v>
      </c>
      <c r="CO422" s="9">
        <v>0</v>
      </c>
      <c r="CP422" s="9">
        <v>0</v>
      </c>
      <c r="CQ422" s="9">
        <v>0</v>
      </c>
      <c r="CR422" s="9">
        <v>0</v>
      </c>
      <c r="CS422" s="9">
        <v>5328.42</v>
      </c>
      <c r="CT422" s="9">
        <v>0</v>
      </c>
      <c r="CU422" s="9">
        <v>0</v>
      </c>
      <c r="CV422" s="9">
        <v>0</v>
      </c>
      <c r="CW422" s="9">
        <v>0</v>
      </c>
      <c r="CX422" s="9">
        <v>0</v>
      </c>
      <c r="CY422" s="9">
        <v>0</v>
      </c>
      <c r="CZ422" s="9">
        <v>0</v>
      </c>
      <c r="DA422" s="9">
        <v>7973404.76</v>
      </c>
      <c r="DB422" s="9">
        <v>0</v>
      </c>
      <c r="DC422" s="9">
        <v>0</v>
      </c>
      <c r="DD422" s="9">
        <v>0</v>
      </c>
      <c r="DE422" s="9">
        <v>0</v>
      </c>
      <c r="DF422" s="9">
        <v>7973404.76</v>
      </c>
      <c r="DG422" s="9">
        <v>7176064.284</v>
      </c>
      <c r="DH422" s="9">
        <v>0</v>
      </c>
      <c r="DI422" s="9">
        <v>7176064.284</v>
      </c>
      <c r="DJ422" s="9">
        <v>595471</v>
      </c>
      <c r="DK422" s="9">
        <v>595471</v>
      </c>
      <c r="DL422" s="9">
        <v>0</v>
      </c>
      <c r="DM422" s="9">
        <v>-7635</v>
      </c>
      <c r="DN422" s="9">
        <v>0</v>
      </c>
      <c r="DO422" s="9">
        <v>587836</v>
      </c>
      <c r="DP422">
        <v>6692</v>
      </c>
      <c r="DQ422">
        <f t="shared" si="6"/>
        <v>0</v>
      </c>
    </row>
    <row r="423" spans="1:121" ht="15">
      <c r="A423" s="9">
        <v>6713</v>
      </c>
      <c r="B423" s="9" t="s">
        <v>575</v>
      </c>
      <c r="C423" s="9">
        <v>399</v>
      </c>
      <c r="D423" s="9">
        <v>399</v>
      </c>
      <c r="E423" s="9">
        <v>798</v>
      </c>
      <c r="F423" s="9">
        <v>399</v>
      </c>
      <c r="G423" s="9">
        <v>14</v>
      </c>
      <c r="H423" s="9">
        <v>0</v>
      </c>
      <c r="I423" s="9">
        <v>413</v>
      </c>
      <c r="J423" s="9">
        <v>5289568.94</v>
      </c>
      <c r="K423" s="9">
        <v>2648726.5</v>
      </c>
      <c r="L423" s="9">
        <v>1838143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802699.44</v>
      </c>
      <c r="S423" s="9">
        <v>5165033.32</v>
      </c>
      <c r="T423" s="9">
        <v>0</v>
      </c>
      <c r="U423" s="9">
        <v>0</v>
      </c>
      <c r="V423" s="9">
        <v>0</v>
      </c>
      <c r="W423" s="9">
        <v>5165033.32</v>
      </c>
      <c r="X423" s="9">
        <v>802699.44</v>
      </c>
      <c r="Y423" s="9">
        <v>0</v>
      </c>
      <c r="Z423" s="9">
        <v>4362333.88</v>
      </c>
      <c r="AA423" s="9">
        <v>89000</v>
      </c>
      <c r="AB423" s="9">
        <v>0</v>
      </c>
      <c r="AC423" s="9">
        <v>89000</v>
      </c>
      <c r="AD423" s="9">
        <v>0</v>
      </c>
      <c r="AE423" s="9">
        <v>0</v>
      </c>
      <c r="AF423" s="9">
        <v>0</v>
      </c>
      <c r="AG423" s="9">
        <v>88994.88</v>
      </c>
      <c r="AH423" s="9">
        <v>0</v>
      </c>
      <c r="AI423" s="9">
        <v>0</v>
      </c>
      <c r="AJ423" s="9">
        <v>0</v>
      </c>
      <c r="AK423" s="9">
        <v>88994.88</v>
      </c>
      <c r="AL423" s="9">
        <v>4451328.76</v>
      </c>
      <c r="AM423" s="9">
        <v>0</v>
      </c>
      <c r="AN423" s="9">
        <v>0</v>
      </c>
      <c r="AO423" s="9">
        <v>4451328.76</v>
      </c>
      <c r="AP423" s="9">
        <v>4451328.76</v>
      </c>
      <c r="AQ423" s="9">
        <v>1000</v>
      </c>
      <c r="AR423" s="9">
        <v>413000</v>
      </c>
      <c r="AS423" s="9">
        <v>413000</v>
      </c>
      <c r="AT423" s="9">
        <v>9498</v>
      </c>
      <c r="AU423" s="9">
        <v>3922674</v>
      </c>
      <c r="AV423" s="9">
        <v>3509674</v>
      </c>
      <c r="AW423" s="9">
        <v>528654.7599999998</v>
      </c>
      <c r="AX423" s="9">
        <v>588381</v>
      </c>
      <c r="AY423" s="9">
        <v>243001168</v>
      </c>
      <c r="AZ423" s="9">
        <v>1930000</v>
      </c>
      <c r="BA423" s="9">
        <v>797090000</v>
      </c>
      <c r="BB423" s="9">
        <v>0.00051813</v>
      </c>
      <c r="BC423" s="9">
        <v>554088832</v>
      </c>
      <c r="BD423" s="9">
        <v>287090.05</v>
      </c>
      <c r="BE423" s="9">
        <v>968209</v>
      </c>
      <c r="BF423" s="9">
        <v>399870317</v>
      </c>
      <c r="BG423" s="9">
        <v>0.00877703</v>
      </c>
      <c r="BH423" s="9">
        <v>156869149</v>
      </c>
      <c r="BI423" s="9">
        <v>1376845.23</v>
      </c>
      <c r="BJ423" s="9">
        <v>564023</v>
      </c>
      <c r="BK423" s="9">
        <v>232941499</v>
      </c>
      <c r="BL423" s="9">
        <v>0.00226947</v>
      </c>
      <c r="BM423" s="9">
        <v>-10059669</v>
      </c>
      <c r="BN423" s="9">
        <v>-22830.12</v>
      </c>
      <c r="BO423" s="9">
        <v>1641105</v>
      </c>
      <c r="BP423" s="9">
        <v>0</v>
      </c>
      <c r="BQ423" s="9">
        <v>0</v>
      </c>
      <c r="BR423" s="9">
        <v>-21043</v>
      </c>
      <c r="BS423" s="9">
        <v>-12</v>
      </c>
      <c r="BT423" s="9">
        <v>0</v>
      </c>
      <c r="BU423" s="9">
        <v>1620050</v>
      </c>
      <c r="BV423" s="9">
        <v>35035</v>
      </c>
      <c r="BW423" s="9">
        <v>0</v>
      </c>
      <c r="BX423" s="9">
        <v>-449</v>
      </c>
      <c r="BY423" s="9">
        <v>0</v>
      </c>
      <c r="BZ423" s="9">
        <v>34586</v>
      </c>
      <c r="CA423" s="9">
        <v>1</v>
      </c>
      <c r="CB423" s="9">
        <v>1654637</v>
      </c>
      <c r="CC423" s="9">
        <v>0</v>
      </c>
      <c r="CD423" s="9">
        <v>1654637</v>
      </c>
      <c r="CE423" s="9">
        <v>413</v>
      </c>
      <c r="CF423" s="9">
        <v>0</v>
      </c>
      <c r="CG423" s="9">
        <v>413</v>
      </c>
      <c r="CH423" s="9">
        <v>4362333.88</v>
      </c>
      <c r="CI423" s="9">
        <v>88994.88</v>
      </c>
      <c r="CJ423" s="9">
        <v>0</v>
      </c>
      <c r="CK423" s="9">
        <v>4451328.76</v>
      </c>
      <c r="CL423" s="9">
        <v>10778.04</v>
      </c>
      <c r="CM423" s="9">
        <v>0</v>
      </c>
      <c r="CN423" s="9">
        <v>0</v>
      </c>
      <c r="CO423" s="9">
        <v>0</v>
      </c>
      <c r="CP423" s="9">
        <v>0</v>
      </c>
      <c r="CQ423" s="9">
        <v>0</v>
      </c>
      <c r="CR423" s="9">
        <v>0</v>
      </c>
      <c r="CS423" s="9">
        <v>3973.62</v>
      </c>
      <c r="CT423" s="9">
        <v>0</v>
      </c>
      <c r="CU423" s="9">
        <v>0</v>
      </c>
      <c r="CV423" s="9">
        <v>0</v>
      </c>
      <c r="CW423" s="9">
        <v>0</v>
      </c>
      <c r="CX423" s="9">
        <v>0</v>
      </c>
      <c r="CY423" s="9">
        <v>0</v>
      </c>
      <c r="CZ423" s="9">
        <v>0</v>
      </c>
      <c r="DA423" s="9">
        <v>1862377.84</v>
      </c>
      <c r="DB423" s="9">
        <v>0</v>
      </c>
      <c r="DC423" s="9">
        <v>0</v>
      </c>
      <c r="DD423" s="9">
        <v>0</v>
      </c>
      <c r="DE423" s="9">
        <v>0</v>
      </c>
      <c r="DF423" s="9">
        <v>1862377.84</v>
      </c>
      <c r="DG423" s="9">
        <v>1676140.056</v>
      </c>
      <c r="DH423" s="9">
        <v>0</v>
      </c>
      <c r="DI423" s="9">
        <v>1676140.056</v>
      </c>
      <c r="DJ423" s="9">
        <v>35035</v>
      </c>
      <c r="DK423" s="9">
        <v>35035</v>
      </c>
      <c r="DL423" s="9">
        <v>0</v>
      </c>
      <c r="DM423" s="9">
        <v>-449</v>
      </c>
      <c r="DN423" s="9">
        <v>0</v>
      </c>
      <c r="DO423" s="9">
        <v>34586</v>
      </c>
      <c r="DP423">
        <v>6713</v>
      </c>
      <c r="DQ423">
        <f t="shared" si="6"/>
        <v>0</v>
      </c>
    </row>
    <row r="424" spans="1:121" ht="15">
      <c r="A424" s="9">
        <v>6720</v>
      </c>
      <c r="B424" s="9" t="s">
        <v>576</v>
      </c>
      <c r="C424" s="9">
        <v>448</v>
      </c>
      <c r="D424" s="9">
        <v>445</v>
      </c>
      <c r="E424" s="9">
        <v>893</v>
      </c>
      <c r="F424" s="9">
        <v>447</v>
      </c>
      <c r="G424" s="9">
        <v>0</v>
      </c>
      <c r="H424" s="9">
        <v>0</v>
      </c>
      <c r="I424" s="9">
        <v>447</v>
      </c>
      <c r="J424" s="9">
        <v>6082770.71</v>
      </c>
      <c r="K424" s="9">
        <v>4654218</v>
      </c>
      <c r="L424" s="9">
        <v>265517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1163035.71</v>
      </c>
      <c r="S424" s="9">
        <v>6422111.03</v>
      </c>
      <c r="T424" s="9">
        <v>0</v>
      </c>
      <c r="U424" s="9">
        <v>0</v>
      </c>
      <c r="V424" s="9">
        <v>877.23</v>
      </c>
      <c r="W424" s="9">
        <v>6421233.8</v>
      </c>
      <c r="X424" s="9">
        <v>1163035.71</v>
      </c>
      <c r="Y424" s="9">
        <v>0</v>
      </c>
      <c r="Z424" s="9">
        <v>5258198.09</v>
      </c>
      <c r="AA424" s="9">
        <v>3757225.29</v>
      </c>
      <c r="AB424" s="9">
        <v>0</v>
      </c>
      <c r="AC424" s="9">
        <v>805936</v>
      </c>
      <c r="AD424" s="9">
        <v>0</v>
      </c>
      <c r="AE424" s="9">
        <v>2950000</v>
      </c>
      <c r="AF424" s="9">
        <v>1289.29</v>
      </c>
      <c r="AG424" s="9">
        <v>3813434.43</v>
      </c>
      <c r="AH424" s="9">
        <v>0</v>
      </c>
      <c r="AI424" s="9">
        <v>2948673.58</v>
      </c>
      <c r="AJ424" s="9">
        <v>0</v>
      </c>
      <c r="AK424" s="9">
        <v>863471.56</v>
      </c>
      <c r="AL424" s="9">
        <v>6121669.65</v>
      </c>
      <c r="AM424" s="9">
        <v>0</v>
      </c>
      <c r="AN424" s="9">
        <v>0</v>
      </c>
      <c r="AO424" s="9">
        <v>6121669.65</v>
      </c>
      <c r="AP424" s="9">
        <v>6121669.65</v>
      </c>
      <c r="AQ424" s="9">
        <v>1000</v>
      </c>
      <c r="AR424" s="9">
        <v>447000</v>
      </c>
      <c r="AS424" s="9">
        <v>447000</v>
      </c>
      <c r="AT424" s="9">
        <v>9498</v>
      </c>
      <c r="AU424" s="9">
        <v>4245606</v>
      </c>
      <c r="AV424" s="9">
        <v>3798606</v>
      </c>
      <c r="AW424" s="9">
        <v>1876063.6500000004</v>
      </c>
      <c r="AX424" s="9">
        <v>2052733</v>
      </c>
      <c r="AY424" s="9">
        <v>917571500</v>
      </c>
      <c r="AZ424" s="9">
        <v>2895000</v>
      </c>
      <c r="BA424" s="9">
        <v>1294065000</v>
      </c>
      <c r="BB424" s="9">
        <v>0.00034542</v>
      </c>
      <c r="BC424" s="9">
        <v>376493500</v>
      </c>
      <c r="BD424" s="9">
        <v>130048.38</v>
      </c>
      <c r="BE424" s="9">
        <v>1452313</v>
      </c>
      <c r="BF424" s="9">
        <v>649183911</v>
      </c>
      <c r="BG424" s="9">
        <v>0.00585136</v>
      </c>
      <c r="BH424" s="9">
        <v>-268387589</v>
      </c>
      <c r="BI424" s="9">
        <v>-1570432.4</v>
      </c>
      <c r="BJ424" s="9">
        <v>846034</v>
      </c>
      <c r="BK424" s="9">
        <v>378177198</v>
      </c>
      <c r="BL424" s="9">
        <v>0.00496081</v>
      </c>
      <c r="BM424" s="9">
        <v>-539394302</v>
      </c>
      <c r="BN424" s="9">
        <v>-2675832.65</v>
      </c>
      <c r="BO424" s="9">
        <v>130048</v>
      </c>
      <c r="BP424" s="9">
        <v>0</v>
      </c>
      <c r="BQ424" s="9">
        <v>0</v>
      </c>
      <c r="BR424" s="9">
        <v>-1667</v>
      </c>
      <c r="BS424" s="9">
        <v>0</v>
      </c>
      <c r="BT424" s="9">
        <v>0</v>
      </c>
      <c r="BU424" s="9">
        <v>128381</v>
      </c>
      <c r="BV424" s="9">
        <v>112316</v>
      </c>
      <c r="BW424" s="9">
        <v>0</v>
      </c>
      <c r="BX424" s="9">
        <v>-1440</v>
      </c>
      <c r="BY424" s="9">
        <v>0</v>
      </c>
      <c r="BZ424" s="9">
        <v>110876</v>
      </c>
      <c r="CA424" s="9">
        <v>0</v>
      </c>
      <c r="CB424" s="9">
        <v>239257</v>
      </c>
      <c r="CC424" s="9">
        <v>0</v>
      </c>
      <c r="CD424" s="9">
        <v>239257</v>
      </c>
      <c r="CE424" s="9">
        <v>447</v>
      </c>
      <c r="CF424" s="9">
        <v>0</v>
      </c>
      <c r="CG424" s="9">
        <v>447</v>
      </c>
      <c r="CH424" s="9">
        <v>5258198.09</v>
      </c>
      <c r="CI424" s="9">
        <v>863471.56</v>
      </c>
      <c r="CJ424" s="9">
        <v>0</v>
      </c>
      <c r="CK424" s="9">
        <v>6121669.65</v>
      </c>
      <c r="CL424" s="9">
        <v>13695.01</v>
      </c>
      <c r="CM424" s="9">
        <v>0</v>
      </c>
      <c r="CN424" s="9">
        <v>0</v>
      </c>
      <c r="CO424" s="9">
        <v>0</v>
      </c>
      <c r="CP424" s="9">
        <v>0</v>
      </c>
      <c r="CQ424" s="9">
        <v>0</v>
      </c>
      <c r="CR424" s="9">
        <v>0</v>
      </c>
      <c r="CS424" s="9">
        <v>290.94</v>
      </c>
      <c r="CT424" s="9">
        <v>0</v>
      </c>
      <c r="CU424" s="9">
        <v>0</v>
      </c>
      <c r="CV424" s="9">
        <v>0</v>
      </c>
      <c r="CW424" s="9">
        <v>0</v>
      </c>
      <c r="CX424" s="9">
        <v>0</v>
      </c>
      <c r="CY424" s="9">
        <v>0</v>
      </c>
      <c r="CZ424" s="9">
        <v>0</v>
      </c>
      <c r="DA424" s="9">
        <v>157259.26</v>
      </c>
      <c r="DB424" s="9">
        <v>132102.02</v>
      </c>
      <c r="DC424" s="9">
        <v>0</v>
      </c>
      <c r="DD424" s="9">
        <v>0</v>
      </c>
      <c r="DE424" s="9">
        <v>20068</v>
      </c>
      <c r="DF424" s="9">
        <v>269293.28</v>
      </c>
      <c r="DG424" s="9">
        <v>242363.95200000002</v>
      </c>
      <c r="DH424" s="9">
        <v>0</v>
      </c>
      <c r="DI424" s="9">
        <v>242363.95200000002</v>
      </c>
      <c r="DJ424" s="9">
        <v>112316</v>
      </c>
      <c r="DK424" s="9">
        <v>112316</v>
      </c>
      <c r="DL424" s="9">
        <v>0</v>
      </c>
      <c r="DM424" s="9">
        <v>-1440</v>
      </c>
      <c r="DN424" s="9">
        <v>0</v>
      </c>
      <c r="DO424" s="9">
        <v>110876</v>
      </c>
      <c r="DP424">
        <v>6720</v>
      </c>
      <c r="DQ424">
        <f t="shared" si="6"/>
        <v>0</v>
      </c>
    </row>
    <row r="425" spans="1:121" ht="15">
      <c r="A425" s="9">
        <v>6734</v>
      </c>
      <c r="B425" s="9" t="s">
        <v>577</v>
      </c>
      <c r="C425" s="9">
        <v>1267</v>
      </c>
      <c r="D425" s="9">
        <v>1272</v>
      </c>
      <c r="E425" s="9">
        <v>2539</v>
      </c>
      <c r="F425" s="9">
        <v>1270</v>
      </c>
      <c r="G425" s="9">
        <v>40</v>
      </c>
      <c r="H425" s="9">
        <v>0</v>
      </c>
      <c r="I425" s="9">
        <v>1310</v>
      </c>
      <c r="J425" s="9">
        <v>13054464.86</v>
      </c>
      <c r="K425" s="9">
        <v>3814894.93</v>
      </c>
      <c r="L425" s="9">
        <v>8313137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926432.93</v>
      </c>
      <c r="S425" s="9">
        <v>11728113.25</v>
      </c>
      <c r="T425" s="9">
        <v>0</v>
      </c>
      <c r="U425" s="9">
        <v>0</v>
      </c>
      <c r="V425" s="9">
        <v>1348.35</v>
      </c>
      <c r="W425" s="9">
        <v>11726764.9</v>
      </c>
      <c r="X425" s="9">
        <v>926432.93</v>
      </c>
      <c r="Y425" s="9">
        <v>0</v>
      </c>
      <c r="Z425" s="9">
        <v>10800331.97</v>
      </c>
      <c r="AA425" s="9">
        <v>1500020.11</v>
      </c>
      <c r="AB425" s="9">
        <v>0</v>
      </c>
      <c r="AC425" s="9">
        <v>1500000</v>
      </c>
      <c r="AD425" s="9">
        <v>0</v>
      </c>
      <c r="AE425" s="9">
        <v>0</v>
      </c>
      <c r="AF425" s="9">
        <v>20.11</v>
      </c>
      <c r="AG425" s="9">
        <v>1536753</v>
      </c>
      <c r="AH425" s="9">
        <v>0</v>
      </c>
      <c r="AI425" s="9">
        <v>0</v>
      </c>
      <c r="AJ425" s="9">
        <v>0</v>
      </c>
      <c r="AK425" s="9">
        <v>1536732.89</v>
      </c>
      <c r="AL425" s="9">
        <v>12337064.860000001</v>
      </c>
      <c r="AM425" s="9">
        <v>0</v>
      </c>
      <c r="AN425" s="9">
        <v>0</v>
      </c>
      <c r="AO425" s="9">
        <v>12337064.860000001</v>
      </c>
      <c r="AP425" s="9">
        <v>12337064.860000001</v>
      </c>
      <c r="AQ425" s="9">
        <v>1000</v>
      </c>
      <c r="AR425" s="9">
        <v>1310000</v>
      </c>
      <c r="AS425" s="9">
        <v>1310000</v>
      </c>
      <c r="AT425" s="9">
        <v>9498</v>
      </c>
      <c r="AU425" s="9">
        <v>12442380</v>
      </c>
      <c r="AV425" s="9">
        <v>11027064.860000001</v>
      </c>
      <c r="AW425" s="9">
        <v>0</v>
      </c>
      <c r="AX425" s="9">
        <v>418285</v>
      </c>
      <c r="AY425" s="9">
        <v>547953450</v>
      </c>
      <c r="AZ425" s="9">
        <v>1930000</v>
      </c>
      <c r="BA425" s="9">
        <v>2528300000</v>
      </c>
      <c r="BB425" s="9">
        <v>0.00051813</v>
      </c>
      <c r="BC425" s="9">
        <v>1980346550</v>
      </c>
      <c r="BD425" s="9">
        <v>1026076.96</v>
      </c>
      <c r="BE425" s="9">
        <v>968209</v>
      </c>
      <c r="BF425" s="9">
        <v>1268353790</v>
      </c>
      <c r="BG425" s="9">
        <v>0.008694</v>
      </c>
      <c r="BH425" s="9">
        <v>720400340</v>
      </c>
      <c r="BI425" s="9">
        <v>6263160.56</v>
      </c>
      <c r="BJ425" s="9">
        <v>564023</v>
      </c>
      <c r="BK425" s="9">
        <v>738870130</v>
      </c>
      <c r="BL425" s="9">
        <v>0</v>
      </c>
      <c r="BM425" s="9">
        <v>190916680</v>
      </c>
      <c r="BN425" s="9">
        <v>0</v>
      </c>
      <c r="BO425" s="9">
        <v>7289238</v>
      </c>
      <c r="BP425" s="9">
        <v>0</v>
      </c>
      <c r="BQ425" s="9">
        <v>0</v>
      </c>
      <c r="BR425" s="9">
        <v>-93464</v>
      </c>
      <c r="BS425" s="9">
        <v>-25</v>
      </c>
      <c r="BT425" s="9">
        <v>0</v>
      </c>
      <c r="BU425" s="9">
        <v>7195749</v>
      </c>
      <c r="BV425" s="9">
        <v>291382</v>
      </c>
      <c r="BW425" s="9">
        <v>0</v>
      </c>
      <c r="BX425" s="9">
        <v>-3736</v>
      </c>
      <c r="BY425" s="9">
        <v>0</v>
      </c>
      <c r="BZ425" s="9">
        <v>287646</v>
      </c>
      <c r="CA425" s="9">
        <v>1</v>
      </c>
      <c r="CB425" s="9">
        <v>7483396</v>
      </c>
      <c r="CC425" s="9">
        <v>0</v>
      </c>
      <c r="CD425" s="9">
        <v>7483396</v>
      </c>
      <c r="CE425" s="9">
        <v>1310</v>
      </c>
      <c r="CF425" s="9">
        <v>0</v>
      </c>
      <c r="CG425" s="9">
        <v>1310</v>
      </c>
      <c r="CH425" s="9">
        <v>10800331.97</v>
      </c>
      <c r="CI425" s="9">
        <v>1536732.89</v>
      </c>
      <c r="CJ425" s="9">
        <v>0</v>
      </c>
      <c r="CK425" s="9">
        <v>12337064.860000001</v>
      </c>
      <c r="CL425" s="9">
        <v>9417.61</v>
      </c>
      <c r="CM425" s="9">
        <v>0</v>
      </c>
      <c r="CN425" s="9">
        <v>0</v>
      </c>
      <c r="CO425" s="9">
        <v>0</v>
      </c>
      <c r="CP425" s="9">
        <v>0</v>
      </c>
      <c r="CQ425" s="9">
        <v>0</v>
      </c>
      <c r="CR425" s="9">
        <v>0</v>
      </c>
      <c r="CS425" s="9">
        <v>5564.3</v>
      </c>
      <c r="CT425" s="9">
        <v>0</v>
      </c>
      <c r="CU425" s="9">
        <v>0</v>
      </c>
      <c r="CV425" s="9">
        <v>0</v>
      </c>
      <c r="CW425" s="9">
        <v>0</v>
      </c>
      <c r="CX425" s="9">
        <v>0</v>
      </c>
      <c r="CY425" s="9">
        <v>0</v>
      </c>
      <c r="CZ425" s="9">
        <v>0</v>
      </c>
      <c r="DA425" s="9">
        <v>8422910.72</v>
      </c>
      <c r="DB425" s="9">
        <v>0</v>
      </c>
      <c r="DC425" s="9">
        <v>0</v>
      </c>
      <c r="DD425" s="9">
        <v>0</v>
      </c>
      <c r="DE425" s="9">
        <v>0</v>
      </c>
      <c r="DF425" s="9">
        <v>8422910.72</v>
      </c>
      <c r="DG425" s="9">
        <v>7580619.648000001</v>
      </c>
      <c r="DH425" s="9">
        <v>0</v>
      </c>
      <c r="DI425" s="9">
        <v>7580619.648000001</v>
      </c>
      <c r="DJ425" s="9">
        <v>291382</v>
      </c>
      <c r="DK425" s="9">
        <v>291382</v>
      </c>
      <c r="DL425" s="9">
        <v>0</v>
      </c>
      <c r="DM425" s="9">
        <v>-3736</v>
      </c>
      <c r="DN425" s="9">
        <v>0</v>
      </c>
      <c r="DO425" s="9">
        <v>287646</v>
      </c>
      <c r="DP425">
        <v>6734</v>
      </c>
      <c r="DQ425">
        <f t="shared" si="6"/>
        <v>0</v>
      </c>
    </row>
    <row r="426" spans="1:121" ht="15">
      <c r="A426" s="9">
        <v>6748</v>
      </c>
      <c r="B426" s="9" t="s">
        <v>578</v>
      </c>
      <c r="C426" s="9">
        <v>318</v>
      </c>
      <c r="D426" s="9">
        <v>318</v>
      </c>
      <c r="E426" s="9">
        <v>636</v>
      </c>
      <c r="F426" s="9">
        <v>318</v>
      </c>
      <c r="G426" s="9">
        <v>6</v>
      </c>
      <c r="H426" s="9">
        <v>0</v>
      </c>
      <c r="I426" s="9">
        <v>324</v>
      </c>
      <c r="J426" s="9">
        <v>4433748.36</v>
      </c>
      <c r="K426" s="9">
        <v>2881819.55</v>
      </c>
      <c r="L426" s="9">
        <v>739986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811942.81</v>
      </c>
      <c r="S426" s="9">
        <v>4702755.24</v>
      </c>
      <c r="T426" s="9">
        <v>0</v>
      </c>
      <c r="U426" s="9">
        <v>0</v>
      </c>
      <c r="V426" s="9">
        <v>0</v>
      </c>
      <c r="W426" s="9">
        <v>4702755.24</v>
      </c>
      <c r="X426" s="9">
        <v>811942.81</v>
      </c>
      <c r="Y426" s="9">
        <v>0</v>
      </c>
      <c r="Z426" s="9">
        <v>3890812.43</v>
      </c>
      <c r="AA426" s="9">
        <v>622405</v>
      </c>
      <c r="AB426" s="9">
        <v>0</v>
      </c>
      <c r="AC426" s="9">
        <v>622405</v>
      </c>
      <c r="AD426" s="9">
        <v>0</v>
      </c>
      <c r="AE426" s="9">
        <v>0</v>
      </c>
      <c r="AF426" s="9">
        <v>0</v>
      </c>
      <c r="AG426" s="9">
        <v>619734.41</v>
      </c>
      <c r="AH426" s="9">
        <v>0</v>
      </c>
      <c r="AI426" s="9">
        <v>0</v>
      </c>
      <c r="AJ426" s="9">
        <v>0</v>
      </c>
      <c r="AK426" s="9">
        <v>619734.41</v>
      </c>
      <c r="AL426" s="9">
        <v>4510546.84</v>
      </c>
      <c r="AM426" s="9">
        <v>0</v>
      </c>
      <c r="AN426" s="9">
        <v>0</v>
      </c>
      <c r="AO426" s="9">
        <v>4510546.84</v>
      </c>
      <c r="AP426" s="9">
        <v>4510546.84</v>
      </c>
      <c r="AQ426" s="9">
        <v>1000</v>
      </c>
      <c r="AR426" s="9">
        <v>324000</v>
      </c>
      <c r="AS426" s="9">
        <v>324000</v>
      </c>
      <c r="AT426" s="9">
        <v>9498</v>
      </c>
      <c r="AU426" s="9">
        <v>3077352</v>
      </c>
      <c r="AV426" s="9">
        <v>2753352</v>
      </c>
      <c r="AW426" s="9">
        <v>1433194.8399999999</v>
      </c>
      <c r="AX426" s="9">
        <v>1382242</v>
      </c>
      <c r="AY426" s="9">
        <v>447846565</v>
      </c>
      <c r="AZ426" s="9">
        <v>2895000</v>
      </c>
      <c r="BA426" s="9">
        <v>937980000</v>
      </c>
      <c r="BB426" s="9">
        <v>0.00034542</v>
      </c>
      <c r="BC426" s="9">
        <v>490133435</v>
      </c>
      <c r="BD426" s="9">
        <v>169301.89</v>
      </c>
      <c r="BE426" s="9">
        <v>1452313</v>
      </c>
      <c r="BF426" s="9">
        <v>470549412</v>
      </c>
      <c r="BG426" s="9">
        <v>0.00585136</v>
      </c>
      <c r="BH426" s="9">
        <v>22702847</v>
      </c>
      <c r="BI426" s="9">
        <v>132842.53</v>
      </c>
      <c r="BJ426" s="9">
        <v>846034</v>
      </c>
      <c r="BK426" s="9">
        <v>274115016</v>
      </c>
      <c r="BL426" s="9">
        <v>0.00522844</v>
      </c>
      <c r="BM426" s="9">
        <v>-173731549</v>
      </c>
      <c r="BN426" s="9">
        <v>-908344.98</v>
      </c>
      <c r="BO426" s="9">
        <v>169302</v>
      </c>
      <c r="BP426" s="9">
        <v>0</v>
      </c>
      <c r="BQ426" s="9">
        <v>0</v>
      </c>
      <c r="BR426" s="9">
        <v>-2171</v>
      </c>
      <c r="BS426" s="9">
        <v>-15</v>
      </c>
      <c r="BT426" s="9">
        <v>0</v>
      </c>
      <c r="BU426" s="9">
        <v>167116</v>
      </c>
      <c r="BV426" s="9">
        <v>505489</v>
      </c>
      <c r="BW426" s="9">
        <v>0</v>
      </c>
      <c r="BX426" s="9">
        <v>-6481</v>
      </c>
      <c r="BY426" s="9">
        <v>14</v>
      </c>
      <c r="BZ426" s="9">
        <v>499022</v>
      </c>
      <c r="CA426" s="9">
        <v>0</v>
      </c>
      <c r="CB426" s="9">
        <v>666138</v>
      </c>
      <c r="CC426" s="9">
        <v>0</v>
      </c>
      <c r="CD426" s="9">
        <v>666138</v>
      </c>
      <c r="CE426" s="9">
        <v>324</v>
      </c>
      <c r="CF426" s="9">
        <v>0</v>
      </c>
      <c r="CG426" s="9">
        <v>324</v>
      </c>
      <c r="CH426" s="9">
        <v>3890812.43</v>
      </c>
      <c r="CI426" s="9">
        <v>619734.41</v>
      </c>
      <c r="CJ426" s="9">
        <v>0</v>
      </c>
      <c r="CK426" s="9">
        <v>4510546.84</v>
      </c>
      <c r="CL426" s="9">
        <v>13921.44</v>
      </c>
      <c r="CM426" s="9">
        <v>0</v>
      </c>
      <c r="CN426" s="9">
        <v>0</v>
      </c>
      <c r="CO426" s="9">
        <v>0</v>
      </c>
      <c r="CP426" s="9">
        <v>0</v>
      </c>
      <c r="CQ426" s="9">
        <v>0</v>
      </c>
      <c r="CR426" s="9">
        <v>0</v>
      </c>
      <c r="CS426" s="9">
        <v>522.54</v>
      </c>
      <c r="CT426" s="9">
        <v>0</v>
      </c>
      <c r="CU426" s="9">
        <v>0</v>
      </c>
      <c r="CV426" s="9">
        <v>0</v>
      </c>
      <c r="CW426" s="9">
        <v>0</v>
      </c>
      <c r="CX426" s="9">
        <v>0</v>
      </c>
      <c r="CY426" s="9">
        <v>0</v>
      </c>
      <c r="CZ426" s="9">
        <v>0</v>
      </c>
      <c r="DA426" s="9">
        <v>548842.31</v>
      </c>
      <c r="DB426" s="9">
        <v>200925.37</v>
      </c>
      <c r="DC426" s="9">
        <v>0</v>
      </c>
      <c r="DD426" s="9">
        <v>0</v>
      </c>
      <c r="DE426" s="9">
        <v>0</v>
      </c>
      <c r="DF426" s="9">
        <v>749767.68</v>
      </c>
      <c r="DG426" s="9">
        <v>674790.912</v>
      </c>
      <c r="DH426" s="9">
        <v>0</v>
      </c>
      <c r="DI426" s="9">
        <v>674790.912</v>
      </c>
      <c r="DJ426" s="9">
        <v>505489</v>
      </c>
      <c r="DK426" s="9">
        <v>505489</v>
      </c>
      <c r="DL426" s="9">
        <v>0</v>
      </c>
      <c r="DM426" s="9">
        <v>-6481</v>
      </c>
      <c r="DN426" s="9">
        <v>14</v>
      </c>
      <c r="DO426" s="9">
        <v>499022</v>
      </c>
      <c r="DP426">
        <v>6748</v>
      </c>
      <c r="DQ426">
        <f t="shared" si="6"/>
        <v>0</v>
      </c>
    </row>
    <row r="427" spans="2:119" s="74" customFormat="1" ht="15">
      <c r="B427" s="74" t="s">
        <v>749</v>
      </c>
      <c r="C427" s="74">
        <f aca="true" t="shared" si="7" ref="C427:AP427">SUM(C2:C426)</f>
        <v>841058.1499999999</v>
      </c>
      <c r="D427" s="74">
        <f t="shared" si="7"/>
        <v>839604</v>
      </c>
      <c r="E427" s="74">
        <f t="shared" si="7"/>
        <v>1680662.15</v>
      </c>
      <c r="F427" s="74">
        <f t="shared" si="7"/>
        <v>840483</v>
      </c>
      <c r="G427" s="74">
        <f t="shared" si="7"/>
        <v>16699</v>
      </c>
      <c r="H427" s="74">
        <f t="shared" si="7"/>
        <v>91</v>
      </c>
      <c r="I427" s="74">
        <f t="shared" si="7"/>
        <v>857273</v>
      </c>
      <c r="J427" s="74">
        <f t="shared" si="7"/>
        <v>9778773705.079998</v>
      </c>
      <c r="K427" s="74">
        <f t="shared" si="7"/>
        <v>4069691350.36</v>
      </c>
      <c r="L427" s="74">
        <f t="shared" si="7"/>
        <v>4492625518</v>
      </c>
      <c r="M427" s="74">
        <f t="shared" si="7"/>
        <v>3055815</v>
      </c>
      <c r="N427" s="74">
        <f t="shared" si="7"/>
        <v>0</v>
      </c>
      <c r="O427" s="74">
        <f t="shared" si="7"/>
        <v>0</v>
      </c>
      <c r="P427" s="74">
        <f t="shared" si="7"/>
        <v>0</v>
      </c>
      <c r="Q427" s="74">
        <f t="shared" si="7"/>
        <v>410153.22000000003</v>
      </c>
      <c r="R427" s="74">
        <f t="shared" si="7"/>
        <v>1212990868.5000014</v>
      </c>
      <c r="S427" s="74">
        <f t="shared" si="7"/>
        <v>9672757806.34999</v>
      </c>
      <c r="T427" s="74">
        <f t="shared" si="7"/>
        <v>74935518.65000004</v>
      </c>
      <c r="U427" s="74">
        <f t="shared" si="7"/>
        <v>0</v>
      </c>
      <c r="V427" s="74">
        <f t="shared" si="7"/>
        <v>2559855.139999999</v>
      </c>
      <c r="W427" s="74">
        <f t="shared" si="7"/>
        <v>9595262432.559998</v>
      </c>
      <c r="X427" s="74">
        <f t="shared" si="7"/>
        <v>1212990868.5000014</v>
      </c>
      <c r="Y427" s="74">
        <f t="shared" si="7"/>
        <v>6083.33</v>
      </c>
      <c r="Z427" s="74">
        <f t="shared" si="7"/>
        <v>8382277647.390001</v>
      </c>
      <c r="AA427" s="74">
        <f t="shared" si="7"/>
        <v>1261986652.4400003</v>
      </c>
      <c r="AB427" s="74">
        <f t="shared" si="7"/>
        <v>74935518.65000004</v>
      </c>
      <c r="AC427" s="74">
        <f t="shared" si="7"/>
        <v>554994860.38</v>
      </c>
      <c r="AD427" s="74">
        <f t="shared" si="7"/>
        <v>12479702</v>
      </c>
      <c r="AE427" s="74">
        <f t="shared" si="7"/>
        <v>605740458.1999999</v>
      </c>
      <c r="AF427" s="74">
        <f t="shared" si="7"/>
        <v>13836113.210000005</v>
      </c>
      <c r="AG427" s="74">
        <f t="shared" si="7"/>
        <v>1285326595.4700005</v>
      </c>
      <c r="AH427" s="74">
        <f t="shared" si="7"/>
        <v>16716940.890000006</v>
      </c>
      <c r="AI427" s="74">
        <f t="shared" si="7"/>
        <v>620919059.1300001</v>
      </c>
      <c r="AJ427" s="74">
        <f t="shared" si="7"/>
        <v>31083.33</v>
      </c>
      <c r="AK427" s="74">
        <f t="shared" si="7"/>
        <v>667484620.2599996</v>
      </c>
      <c r="AL427" s="74">
        <f t="shared" si="7"/>
        <v>9049762267.649998</v>
      </c>
      <c r="AM427" s="74">
        <f t="shared" si="7"/>
        <v>1457419.46</v>
      </c>
      <c r="AN427" s="74">
        <f t="shared" si="7"/>
        <v>1582174</v>
      </c>
      <c r="AO427" s="74">
        <f t="shared" si="7"/>
        <v>9046722674.189997</v>
      </c>
      <c r="AP427" s="74">
        <f t="shared" si="7"/>
        <v>9046722674.189997</v>
      </c>
      <c r="AQ427" s="74" t="s">
        <v>593</v>
      </c>
      <c r="AR427" s="74">
        <f aca="true" t="shared" si="8" ref="AR427:AW427">SUM(AR2:AR426)</f>
        <v>857557100</v>
      </c>
      <c r="AS427" s="74">
        <f t="shared" si="8"/>
        <v>857557100</v>
      </c>
      <c r="AT427" s="74">
        <f t="shared" si="8"/>
        <v>4030000</v>
      </c>
      <c r="AU427" s="74">
        <f t="shared" si="8"/>
        <v>8145076010</v>
      </c>
      <c r="AV427" s="74">
        <f t="shared" si="8"/>
        <v>7279507335.44</v>
      </c>
      <c r="AW427" s="74">
        <f t="shared" si="8"/>
        <v>909658238.7500001</v>
      </c>
      <c r="AX427" s="74" t="s">
        <v>593</v>
      </c>
      <c r="AY427" s="74">
        <f>SUM(AY2:AY426)</f>
        <v>517014253004</v>
      </c>
      <c r="AZ427" s="74" t="s">
        <v>593</v>
      </c>
      <c r="BA427" s="74">
        <f>SUM(BA2:BA426)</f>
        <v>1723927338000</v>
      </c>
      <c r="BB427" s="74" t="s">
        <v>593</v>
      </c>
      <c r="BC427" s="74">
        <f>SUM(BC2:BC426)</f>
        <v>1206913084996</v>
      </c>
      <c r="BD427" s="74">
        <f>SUM(BD2:BD426)</f>
        <v>611690455.12</v>
      </c>
      <c r="BE427" s="74" t="s">
        <v>593</v>
      </c>
      <c r="BF427" s="74">
        <f>SUM(BF2:BF426)</f>
        <v>864830020483</v>
      </c>
      <c r="BG427" s="74" t="s">
        <v>593</v>
      </c>
      <c r="BH427" s="74">
        <f>SUM(BH2:BH426)</f>
        <v>347815767479</v>
      </c>
      <c r="BI427" s="74">
        <f>SUM(BI2:BI426)</f>
        <v>3039622955.85</v>
      </c>
      <c r="BJ427" s="74" t="s">
        <v>593</v>
      </c>
      <c r="BK427" s="74">
        <f>SUM(BK2:BK426)</f>
        <v>503800333746</v>
      </c>
      <c r="BL427" s="74" t="s">
        <v>593</v>
      </c>
      <c r="BM427" s="74">
        <f aca="true" t="shared" si="9" ref="BM427:CK427">SUM(BM2:BM426)</f>
        <v>-13213919258</v>
      </c>
      <c r="BN427" s="74">
        <f t="shared" si="9"/>
        <v>-270190463.9599999</v>
      </c>
      <c r="BO427" s="74">
        <f t="shared" si="9"/>
        <v>3932344925</v>
      </c>
      <c r="BP427" s="74">
        <f t="shared" si="9"/>
        <v>-61116141</v>
      </c>
      <c r="BQ427" s="74">
        <f t="shared" si="9"/>
        <v>9523852.8</v>
      </c>
      <c r="BR427" s="74">
        <f t="shared" si="9"/>
        <v>-50421235</v>
      </c>
      <c r="BS427" s="74">
        <f t="shared" si="9"/>
        <v>-25632</v>
      </c>
      <c r="BT427" s="74">
        <f t="shared" si="9"/>
        <v>0</v>
      </c>
      <c r="BU427" s="74">
        <f t="shared" si="9"/>
        <v>3830305770</v>
      </c>
      <c r="BV427" s="74">
        <f t="shared" si="9"/>
        <v>329606258</v>
      </c>
      <c r="BW427" s="74">
        <f t="shared" si="9"/>
        <v>-4412914</v>
      </c>
      <c r="BX427" s="74">
        <f t="shared" si="9"/>
        <v>-4226269</v>
      </c>
      <c r="BY427" s="74">
        <f t="shared" si="9"/>
        <v>27927</v>
      </c>
      <c r="BZ427" s="74">
        <f t="shared" si="9"/>
        <v>320995002</v>
      </c>
      <c r="CA427" s="74">
        <f t="shared" si="9"/>
        <v>6</v>
      </c>
      <c r="CB427" s="74">
        <f t="shared" si="9"/>
        <v>4151300778</v>
      </c>
      <c r="CC427" s="74">
        <f t="shared" si="9"/>
        <v>0</v>
      </c>
      <c r="CD427" s="74">
        <f t="shared" si="9"/>
        <v>4151300778</v>
      </c>
      <c r="CE427" s="74">
        <f t="shared" si="9"/>
        <v>857273</v>
      </c>
      <c r="CF427" s="74">
        <f t="shared" si="9"/>
        <v>2632.1200000000003</v>
      </c>
      <c r="CG427" s="74">
        <f t="shared" si="9"/>
        <v>859905.12</v>
      </c>
      <c r="CH427" s="74">
        <f t="shared" si="9"/>
        <v>8382277647.390001</v>
      </c>
      <c r="CI427" s="74">
        <f t="shared" si="9"/>
        <v>667484620.2599996</v>
      </c>
      <c r="CJ427" s="74">
        <f t="shared" si="9"/>
        <v>29463221</v>
      </c>
      <c r="CK427" s="74">
        <f t="shared" si="9"/>
        <v>9079225488.649998</v>
      </c>
      <c r="CL427" s="74" t="s">
        <v>593</v>
      </c>
      <c r="CM427" s="74">
        <f aca="true" t="shared" si="10" ref="CM427:CR427">SUM(CM2:CM426)</f>
        <v>29411680</v>
      </c>
      <c r="CN427" s="74">
        <f t="shared" si="10"/>
        <v>29411680</v>
      </c>
      <c r="CO427" s="74">
        <f t="shared" si="10"/>
        <v>-387260</v>
      </c>
      <c r="CP427" s="74">
        <f t="shared" si="10"/>
        <v>-377123</v>
      </c>
      <c r="CQ427" s="74">
        <f t="shared" si="10"/>
        <v>26530</v>
      </c>
      <c r="CR427" s="74">
        <f t="shared" si="10"/>
        <v>28673827</v>
      </c>
      <c r="CS427" s="74" t="s">
        <v>593</v>
      </c>
      <c r="CT427" s="74">
        <f aca="true" t="shared" si="11" ref="CT427:DO427">SUM(CT2:CT426)</f>
        <v>7126</v>
      </c>
      <c r="CU427" s="74">
        <f t="shared" si="11"/>
        <v>44059912</v>
      </c>
      <c r="CV427" s="74">
        <f t="shared" si="11"/>
        <v>44059912</v>
      </c>
      <c r="CW427" s="74">
        <f t="shared" si="11"/>
        <v>-4025654</v>
      </c>
      <c r="CX427" s="74">
        <f t="shared" si="11"/>
        <v>-564944</v>
      </c>
      <c r="CY427" s="74">
        <f t="shared" si="11"/>
        <v>2359</v>
      </c>
      <c r="CZ427" s="74">
        <f t="shared" si="11"/>
        <v>39471673</v>
      </c>
      <c r="DA427" s="74">
        <f t="shared" si="11"/>
        <v>4548036009.049999</v>
      </c>
      <c r="DB427" s="74">
        <f t="shared" si="11"/>
        <v>25548307.720000003</v>
      </c>
      <c r="DC427" s="74">
        <f t="shared" si="11"/>
        <v>30170145.61</v>
      </c>
      <c r="DD427" s="74">
        <f t="shared" si="11"/>
        <v>48746233.39</v>
      </c>
      <c r="DE427" s="74">
        <f t="shared" si="11"/>
        <v>544892</v>
      </c>
      <c r="DF427" s="74">
        <f t="shared" si="11"/>
        <v>4651955803.769999</v>
      </c>
      <c r="DG427" s="74">
        <f t="shared" si="11"/>
        <v>4186760223.393004</v>
      </c>
      <c r="DH427" s="74">
        <f t="shared" si="11"/>
        <v>73471591.56</v>
      </c>
      <c r="DI427" s="74">
        <f t="shared" si="11"/>
        <v>4261625884.0500035</v>
      </c>
      <c r="DJ427" s="74">
        <f t="shared" si="11"/>
        <v>256134666</v>
      </c>
      <c r="DK427" s="74">
        <f t="shared" si="11"/>
        <v>256134666</v>
      </c>
      <c r="DL427" s="74">
        <f t="shared" si="11"/>
        <v>0</v>
      </c>
      <c r="DM427" s="74">
        <f t="shared" si="11"/>
        <v>-3284202</v>
      </c>
      <c r="DN427" s="74">
        <f t="shared" si="11"/>
        <v>-962</v>
      </c>
      <c r="DO427" s="74">
        <f t="shared" si="11"/>
        <v>252849502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General Aid</dc:title>
  <dc:subject>school finance</dc:subject>
  <dc:creator>Department of Public Instruction</dc:creator>
  <cp:keywords>general aid, equalization</cp:keywords>
  <dc:description>This is Final 09-10 General Aid for Wisconsin public school districts.</dc:description>
  <cp:lastModifiedBy>Erin K. Fath</cp:lastModifiedBy>
  <cp:lastPrinted>2012-05-11T15:12:04Z</cp:lastPrinted>
  <dcterms:created xsi:type="dcterms:W3CDTF">2009-06-22T13:20:42Z</dcterms:created>
  <dcterms:modified xsi:type="dcterms:W3CDTF">2012-05-11T15:12:29Z</dcterms:modified>
  <cp:category>school finance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1066774603</vt:i4>
  </property>
  <property fmtid="{D5CDD505-2E9C-101B-9397-08002B2CF9AE}" pid="3" name="_NewReviewCycle">
    <vt:lpwstr/>
  </property>
  <property fmtid="{D5CDD505-2E9C-101B-9397-08002B2CF9AE}" pid="4" name="_EmailSubject">
    <vt:lpwstr>_new_worksheets (2).xls</vt:lpwstr>
  </property>
  <property fmtid="{D5CDD505-2E9C-101B-9397-08002B2CF9AE}" pid="5" name="_AuthorEmail">
    <vt:lpwstr>David.Carlson@dpi.wi.gov</vt:lpwstr>
  </property>
  <property fmtid="{D5CDD505-2E9C-101B-9397-08002B2CF9AE}" pid="6" name="_AuthorEmailDisplayName">
    <vt:lpwstr>Carlson, David R.   DPI</vt:lpwstr>
  </property>
  <property fmtid="{D5CDD505-2E9C-101B-9397-08002B2CF9AE}" pid="7" name="_PreviousAdHocReviewCycleID">
    <vt:i4>-75730499</vt:i4>
  </property>
  <property fmtid="{D5CDD505-2E9C-101B-9397-08002B2CF9AE}" pid="8" name="_ReviewingToolsShownOnce">
    <vt:lpwstr/>
  </property>
</Properties>
</file>