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30" windowWidth="15360" windowHeight="8775"/>
  </bookViews>
  <sheets>
    <sheet name="assignments" sheetId="1" r:id="rId1"/>
    <sheet name="changes" sheetId="2" r:id="rId2"/>
    <sheet name="Sheet3" sheetId="3" r:id="rId3"/>
  </sheets>
  <definedNames>
    <definedName name="_xlnm._FilterDatabase" localSheetId="0" hidden="1">assignments!$A$3:$N$121</definedName>
    <definedName name="_xlnm.Print_Area" localSheetId="0">assignments!$A$1:$N$131</definedName>
    <definedName name="_xlnm.Print_Titles" localSheetId="0">assignments!$1:$3</definedName>
  </definedNames>
  <calcPr calcId="145621"/>
</workbook>
</file>

<file path=xl/calcChain.xml><?xml version="1.0" encoding="utf-8"?>
<calcChain xmlns="http://schemas.openxmlformats.org/spreadsheetml/2006/main">
  <c r="G52" i="1" l="1"/>
  <c r="H52" i="1"/>
  <c r="I52" i="1"/>
  <c r="J52" i="1"/>
  <c r="K52" i="1"/>
  <c r="L52" i="1" s="1"/>
  <c r="G30" i="1"/>
  <c r="H30" i="1" s="1"/>
  <c r="I30" i="1" s="1"/>
  <c r="J30" i="1"/>
  <c r="K30" i="1"/>
  <c r="L30" i="1" s="1"/>
  <c r="L7" i="1" l="1"/>
  <c r="L6" i="1"/>
  <c r="G92" i="1"/>
  <c r="H92" i="1"/>
  <c r="I92" i="1"/>
  <c r="J92" i="1"/>
  <c r="K92" i="1"/>
  <c r="G37" i="1"/>
  <c r="H37" i="1"/>
  <c r="I37" i="1"/>
  <c r="J37" i="1"/>
  <c r="K37" i="1"/>
  <c r="G5" i="1"/>
  <c r="K5" i="1"/>
  <c r="J5" i="1"/>
  <c r="I5" i="1"/>
  <c r="H5" i="1"/>
  <c r="K50" i="1"/>
  <c r="L50" i="1"/>
  <c r="J50" i="1"/>
  <c r="H50" i="1"/>
  <c r="I50" i="1"/>
  <c r="G50" i="1"/>
  <c r="L10" i="1"/>
  <c r="G10" i="1"/>
  <c r="K10" i="1"/>
  <c r="J10" i="1"/>
  <c r="I10" i="1"/>
  <c r="H10" i="1"/>
  <c r="G121" i="1"/>
  <c r="K121" i="1"/>
  <c r="J121" i="1"/>
  <c r="I121" i="1"/>
  <c r="H121" i="1"/>
  <c r="L11" i="1"/>
  <c r="G11" i="1"/>
  <c r="K11" i="1"/>
  <c r="J11" i="1"/>
  <c r="L9" i="1"/>
  <c r="G9" i="1"/>
  <c r="K9" i="1"/>
  <c r="J9" i="1"/>
  <c r="G7" i="1"/>
  <c r="K7" i="1"/>
  <c r="J7" i="1"/>
  <c r="G6" i="1"/>
  <c r="K6" i="1"/>
  <c r="J6" i="1"/>
  <c r="L4" i="1"/>
  <c r="G4" i="1"/>
  <c r="K4" i="1"/>
  <c r="J4" i="1"/>
  <c r="L120" i="1"/>
  <c r="G120" i="1"/>
  <c r="K120" i="1"/>
  <c r="J120" i="1"/>
  <c r="L119" i="1"/>
  <c r="G119" i="1"/>
  <c r="K119" i="1"/>
  <c r="J119" i="1"/>
  <c r="L118" i="1"/>
  <c r="G118" i="1"/>
  <c r="K118" i="1"/>
  <c r="J118" i="1"/>
  <c r="L117" i="1"/>
  <c r="G117" i="1"/>
  <c r="K117" i="1"/>
  <c r="J117" i="1"/>
  <c r="L116" i="1"/>
  <c r="G116" i="1"/>
  <c r="K116" i="1"/>
  <c r="J116" i="1"/>
  <c r="L115" i="1"/>
  <c r="G115" i="1"/>
  <c r="K115" i="1"/>
  <c r="J115" i="1"/>
  <c r="L114" i="1"/>
  <c r="G114" i="1"/>
  <c r="K114" i="1"/>
  <c r="J114" i="1"/>
  <c r="L113" i="1"/>
  <c r="G113" i="1"/>
  <c r="K113" i="1"/>
  <c r="J113" i="1"/>
  <c r="L112" i="1"/>
  <c r="G112" i="1"/>
  <c r="K112" i="1"/>
  <c r="J112" i="1"/>
  <c r="L111" i="1"/>
  <c r="G111" i="1"/>
  <c r="K111" i="1"/>
  <c r="J111" i="1"/>
  <c r="J110" i="1"/>
  <c r="G110" i="1"/>
  <c r="L109" i="1"/>
  <c r="G109" i="1"/>
  <c r="K109" i="1"/>
  <c r="J109" i="1"/>
  <c r="L108" i="1"/>
  <c r="G108" i="1"/>
  <c r="K108" i="1"/>
  <c r="J108" i="1"/>
  <c r="L107" i="1"/>
  <c r="G107" i="1"/>
  <c r="K107" i="1"/>
  <c r="J107" i="1"/>
  <c r="K106" i="1"/>
  <c r="L106" i="1"/>
  <c r="J106" i="1"/>
  <c r="J105" i="1"/>
  <c r="G105" i="1"/>
  <c r="J104" i="1"/>
  <c r="G104" i="1"/>
  <c r="L103" i="1"/>
  <c r="G103" i="1"/>
  <c r="K103" i="1"/>
  <c r="J103" i="1"/>
  <c r="J102" i="1"/>
  <c r="G102" i="1"/>
  <c r="L101" i="1"/>
  <c r="G101" i="1"/>
  <c r="K101" i="1"/>
  <c r="J101" i="1"/>
  <c r="K100" i="1"/>
  <c r="L100" i="1"/>
  <c r="J100" i="1"/>
  <c r="K99" i="1"/>
  <c r="L99" i="1"/>
  <c r="J99" i="1"/>
  <c r="L98" i="1"/>
  <c r="G98" i="1"/>
  <c r="K98" i="1"/>
  <c r="J98" i="1"/>
  <c r="L97" i="1"/>
  <c r="G97" i="1"/>
  <c r="K97" i="1"/>
  <c r="J97" i="1"/>
  <c r="L96" i="1"/>
  <c r="G96" i="1"/>
  <c r="K96" i="1"/>
  <c r="J96" i="1"/>
  <c r="L95" i="1"/>
  <c r="G95" i="1"/>
  <c r="K95" i="1"/>
  <c r="J95" i="1"/>
  <c r="L94" i="1"/>
  <c r="G94" i="1"/>
  <c r="K94" i="1"/>
  <c r="J94" i="1"/>
  <c r="L93" i="1"/>
  <c r="G93" i="1"/>
  <c r="K93" i="1"/>
  <c r="J93" i="1"/>
  <c r="L91" i="1"/>
  <c r="G91" i="1"/>
  <c r="K91" i="1"/>
  <c r="J91" i="1"/>
  <c r="L90" i="1"/>
  <c r="G90" i="1"/>
  <c r="K90" i="1"/>
  <c r="J90" i="1"/>
  <c r="L89" i="1"/>
  <c r="G89" i="1"/>
  <c r="K89" i="1"/>
  <c r="J89" i="1"/>
  <c r="L88" i="1"/>
  <c r="G88" i="1"/>
  <c r="K88" i="1"/>
  <c r="J88" i="1"/>
  <c r="L87" i="1"/>
  <c r="G87" i="1"/>
  <c r="K87" i="1"/>
  <c r="J87" i="1"/>
  <c r="L86" i="1"/>
  <c r="G86" i="1"/>
  <c r="K86" i="1"/>
  <c r="J86" i="1"/>
  <c r="K85" i="1"/>
  <c r="L85" i="1"/>
  <c r="J85" i="1"/>
  <c r="K84" i="1"/>
  <c r="L84" i="1"/>
  <c r="J84" i="1"/>
  <c r="K83" i="1"/>
  <c r="L83" i="1"/>
  <c r="J83" i="1"/>
  <c r="K82" i="1"/>
  <c r="L82" i="1"/>
  <c r="J82" i="1"/>
  <c r="K81" i="1"/>
  <c r="L81" i="1"/>
  <c r="J81" i="1"/>
  <c r="K80" i="1"/>
  <c r="L80" i="1"/>
  <c r="J80" i="1"/>
  <c r="K79" i="1"/>
  <c r="L79" i="1"/>
  <c r="J79" i="1"/>
  <c r="K78" i="1"/>
  <c r="L78" i="1"/>
  <c r="J78" i="1"/>
  <c r="K77" i="1"/>
  <c r="L77" i="1"/>
  <c r="J77" i="1"/>
  <c r="K76" i="1"/>
  <c r="L76" i="1"/>
  <c r="J76" i="1"/>
  <c r="K75" i="1"/>
  <c r="L75" i="1"/>
  <c r="J75" i="1"/>
  <c r="K74" i="1"/>
  <c r="L74" i="1"/>
  <c r="J74" i="1"/>
  <c r="K73" i="1"/>
  <c r="L73" i="1"/>
  <c r="J73" i="1"/>
  <c r="K72" i="1"/>
  <c r="L72" i="1"/>
  <c r="J72" i="1"/>
  <c r="K71" i="1"/>
  <c r="L71" i="1"/>
  <c r="J71" i="1"/>
  <c r="K70" i="1"/>
  <c r="L70" i="1"/>
  <c r="J70" i="1"/>
  <c r="K69" i="1"/>
  <c r="L69" i="1"/>
  <c r="J69" i="1"/>
  <c r="K68" i="1"/>
  <c r="L68" i="1"/>
  <c r="J68" i="1"/>
  <c r="K67" i="1"/>
  <c r="L67" i="1"/>
  <c r="J67" i="1"/>
  <c r="K66" i="1"/>
  <c r="L66" i="1"/>
  <c r="J66" i="1"/>
  <c r="K65" i="1"/>
  <c r="L65" i="1"/>
  <c r="J65" i="1"/>
  <c r="K64" i="1"/>
  <c r="L64" i="1"/>
  <c r="J64" i="1"/>
  <c r="K63" i="1"/>
  <c r="L63" i="1"/>
  <c r="J63" i="1"/>
  <c r="K62" i="1"/>
  <c r="L62" i="1"/>
  <c r="J62" i="1"/>
  <c r="L61" i="1"/>
  <c r="G61" i="1"/>
  <c r="K61" i="1"/>
  <c r="J61" i="1"/>
  <c r="J60" i="1"/>
  <c r="G60" i="1"/>
  <c r="L59" i="1"/>
  <c r="G59" i="1"/>
  <c r="K59" i="1"/>
  <c r="J59" i="1"/>
  <c r="K58" i="1"/>
  <c r="L58" i="1"/>
  <c r="J58" i="1"/>
  <c r="K57" i="1"/>
  <c r="L57" i="1"/>
  <c r="J57" i="1"/>
  <c r="K56" i="1"/>
  <c r="L56" i="1"/>
  <c r="J56" i="1"/>
  <c r="K55" i="1"/>
  <c r="L55" i="1"/>
  <c r="J55" i="1"/>
  <c r="L54" i="1"/>
  <c r="G54" i="1"/>
  <c r="K54" i="1"/>
  <c r="J54" i="1"/>
  <c r="L53" i="1"/>
  <c r="G53" i="1"/>
  <c r="K53" i="1"/>
  <c r="J53" i="1"/>
  <c r="K51" i="1"/>
  <c r="L51" i="1"/>
  <c r="J51" i="1"/>
  <c r="K49" i="1"/>
  <c r="L49" i="1"/>
  <c r="J49" i="1"/>
  <c r="K48" i="1"/>
  <c r="L48" i="1"/>
  <c r="J48" i="1"/>
  <c r="L47" i="1"/>
  <c r="G47" i="1"/>
  <c r="K47" i="1"/>
  <c r="J47" i="1"/>
  <c r="J46" i="1"/>
  <c r="G46" i="1"/>
  <c r="K46" i="1"/>
  <c r="L46" i="1"/>
  <c r="J45" i="1"/>
  <c r="G45" i="1"/>
  <c r="J44" i="1"/>
  <c r="G44" i="1"/>
  <c r="J43" i="1"/>
  <c r="G43" i="1"/>
  <c r="H43" i="1"/>
  <c r="I43" i="1"/>
  <c r="J42" i="1"/>
  <c r="G42" i="1"/>
  <c r="J41" i="1"/>
  <c r="G41" i="1"/>
  <c r="J40" i="1"/>
  <c r="G40" i="1"/>
  <c r="J39" i="1"/>
  <c r="G39" i="1"/>
  <c r="J38" i="1"/>
  <c r="G38" i="1"/>
  <c r="G36" i="1"/>
  <c r="J36" i="1"/>
  <c r="K36" i="1"/>
  <c r="L35" i="1"/>
  <c r="G35" i="1"/>
  <c r="K35" i="1"/>
  <c r="J35" i="1"/>
  <c r="J34" i="1"/>
  <c r="G34" i="1"/>
  <c r="J33" i="1"/>
  <c r="G33" i="1"/>
  <c r="J32" i="1"/>
  <c r="G32" i="1"/>
  <c r="J31" i="1"/>
  <c r="G31" i="1"/>
  <c r="J29" i="1"/>
  <c r="G29" i="1"/>
  <c r="L28" i="1"/>
  <c r="G28" i="1"/>
  <c r="K28" i="1"/>
  <c r="J28" i="1"/>
  <c r="L27" i="1"/>
  <c r="G27" i="1"/>
  <c r="K27" i="1"/>
  <c r="J27" i="1"/>
  <c r="L26" i="1"/>
  <c r="G26" i="1"/>
  <c r="K26" i="1"/>
  <c r="J26" i="1"/>
  <c r="L25" i="1"/>
  <c r="G25" i="1"/>
  <c r="K25" i="1"/>
  <c r="J25" i="1"/>
  <c r="L24" i="1"/>
  <c r="G24" i="1"/>
  <c r="K24" i="1"/>
  <c r="J24" i="1"/>
  <c r="K23" i="1"/>
  <c r="L23" i="1"/>
  <c r="J23" i="1"/>
  <c r="J22" i="1"/>
  <c r="G22" i="1"/>
  <c r="H22" i="1"/>
  <c r="I22" i="1"/>
  <c r="L21" i="1"/>
  <c r="G21" i="1"/>
  <c r="K21" i="1"/>
  <c r="J21" i="1"/>
  <c r="J20" i="1"/>
  <c r="G20" i="1"/>
  <c r="L19" i="1"/>
  <c r="G19" i="1"/>
  <c r="K19" i="1"/>
  <c r="J19" i="1"/>
  <c r="L18" i="1"/>
  <c r="G18" i="1"/>
  <c r="K18" i="1"/>
  <c r="J18" i="1"/>
  <c r="J17" i="1"/>
  <c r="G17" i="1"/>
  <c r="J16" i="1"/>
  <c r="G16" i="1"/>
  <c r="J15" i="1"/>
  <c r="G15" i="1"/>
  <c r="J14" i="1"/>
  <c r="G14" i="1"/>
  <c r="J13" i="1"/>
  <c r="G13" i="1"/>
  <c r="G12" i="1"/>
  <c r="J12" i="1"/>
  <c r="H36" i="1"/>
  <c r="I36" i="1"/>
  <c r="I4" i="1"/>
  <c r="H4" i="1"/>
  <c r="I111" i="1"/>
  <c r="I95" i="1"/>
  <c r="H51" i="1"/>
  <c r="I51" i="1"/>
  <c r="G51" i="1"/>
  <c r="H32" i="1"/>
  <c r="I32" i="1"/>
  <c r="I28" i="1"/>
  <c r="H28" i="1"/>
  <c r="I27" i="1"/>
  <c r="H27" i="1"/>
  <c r="I26" i="1"/>
  <c r="H26" i="1"/>
  <c r="I25" i="1"/>
  <c r="H25" i="1"/>
  <c r="I24" i="1"/>
  <c r="H24" i="1"/>
  <c r="H23" i="1"/>
  <c r="I23" i="1"/>
  <c r="G23" i="1"/>
  <c r="I7" i="1"/>
  <c r="H7" i="1"/>
  <c r="I6" i="1"/>
  <c r="I120" i="1"/>
  <c r="I119" i="1"/>
  <c r="H119" i="1"/>
  <c r="I118" i="1"/>
  <c r="I117" i="1"/>
  <c r="H117" i="1"/>
  <c r="I116" i="1"/>
  <c r="I115" i="1"/>
  <c r="H115" i="1"/>
  <c r="I114" i="1"/>
  <c r="I113" i="1"/>
  <c r="I112" i="1"/>
  <c r="H112" i="1"/>
  <c r="H110" i="1"/>
  <c r="I110" i="1"/>
  <c r="I109" i="1"/>
  <c r="H109" i="1"/>
  <c r="I108" i="1"/>
  <c r="I107" i="1"/>
  <c r="H107" i="1"/>
  <c r="H106" i="1"/>
  <c r="I106" i="1"/>
  <c r="G106" i="1"/>
  <c r="H104" i="1"/>
  <c r="I104" i="1"/>
  <c r="I103" i="1"/>
  <c r="H103" i="1"/>
  <c r="H102" i="1"/>
  <c r="I102" i="1"/>
  <c r="I101" i="1"/>
  <c r="H101" i="1"/>
  <c r="H100" i="1"/>
  <c r="I100" i="1"/>
  <c r="G100" i="1"/>
  <c r="H99" i="1"/>
  <c r="I99" i="1"/>
  <c r="G99" i="1"/>
  <c r="I98" i="1"/>
  <c r="H98" i="1"/>
  <c r="I97" i="1"/>
  <c r="H97" i="1"/>
  <c r="I96" i="1"/>
  <c r="H96" i="1"/>
  <c r="I94" i="1"/>
  <c r="H94" i="1"/>
  <c r="I93" i="1"/>
  <c r="H93" i="1"/>
  <c r="I91" i="1"/>
  <c r="H91" i="1"/>
  <c r="I90" i="1"/>
  <c r="H90" i="1"/>
  <c r="I89" i="1"/>
  <c r="H89" i="1"/>
  <c r="I88" i="1"/>
  <c r="H88" i="1"/>
  <c r="I87" i="1"/>
  <c r="H87" i="1"/>
  <c r="I86" i="1"/>
  <c r="H86" i="1"/>
  <c r="H85" i="1"/>
  <c r="I85" i="1"/>
  <c r="G85" i="1"/>
  <c r="H84" i="1"/>
  <c r="I84" i="1"/>
  <c r="G84" i="1"/>
  <c r="H83" i="1"/>
  <c r="I83" i="1"/>
  <c r="G83" i="1"/>
  <c r="H82" i="1"/>
  <c r="I82" i="1"/>
  <c r="G82" i="1"/>
  <c r="H81" i="1"/>
  <c r="I81" i="1"/>
  <c r="G81" i="1"/>
  <c r="H80" i="1"/>
  <c r="I80" i="1"/>
  <c r="G80" i="1"/>
  <c r="H79" i="1"/>
  <c r="I79" i="1"/>
  <c r="G79" i="1"/>
  <c r="H78" i="1"/>
  <c r="I78" i="1"/>
  <c r="G78" i="1"/>
  <c r="H77" i="1"/>
  <c r="I77" i="1"/>
  <c r="G77" i="1"/>
  <c r="H76" i="1"/>
  <c r="I76" i="1"/>
  <c r="G76" i="1"/>
  <c r="H75" i="1"/>
  <c r="I75" i="1"/>
  <c r="G75" i="1"/>
  <c r="H74" i="1"/>
  <c r="I74" i="1"/>
  <c r="G74" i="1"/>
  <c r="H73" i="1"/>
  <c r="I73" i="1"/>
  <c r="G73" i="1"/>
  <c r="H72" i="1"/>
  <c r="I72" i="1"/>
  <c r="G72" i="1"/>
  <c r="H71" i="1"/>
  <c r="I71" i="1"/>
  <c r="G71" i="1"/>
  <c r="H70" i="1"/>
  <c r="I70" i="1"/>
  <c r="G70" i="1"/>
  <c r="H69" i="1"/>
  <c r="I69" i="1"/>
  <c r="G69" i="1"/>
  <c r="H68" i="1"/>
  <c r="I68" i="1"/>
  <c r="G68" i="1"/>
  <c r="H67" i="1"/>
  <c r="I67" i="1"/>
  <c r="G67" i="1"/>
  <c r="H66" i="1"/>
  <c r="I66" i="1"/>
  <c r="G66" i="1"/>
  <c r="H65" i="1"/>
  <c r="I65" i="1"/>
  <c r="G65" i="1"/>
  <c r="H64" i="1"/>
  <c r="I64" i="1"/>
  <c r="G64" i="1"/>
  <c r="H63" i="1"/>
  <c r="I63" i="1"/>
  <c r="G63" i="1"/>
  <c r="H62" i="1"/>
  <c r="I62" i="1"/>
  <c r="G62" i="1"/>
  <c r="I61" i="1"/>
  <c r="H60" i="1"/>
  <c r="I60" i="1"/>
  <c r="I59" i="1"/>
  <c r="H59" i="1"/>
  <c r="H58" i="1"/>
  <c r="I58" i="1"/>
  <c r="G58" i="1"/>
  <c r="H57" i="1"/>
  <c r="I57" i="1"/>
  <c r="G57" i="1"/>
  <c r="H56" i="1"/>
  <c r="I56" i="1"/>
  <c r="G56" i="1"/>
  <c r="H55" i="1"/>
  <c r="I55" i="1"/>
  <c r="G55" i="1"/>
  <c r="I54" i="1"/>
  <c r="H54" i="1"/>
  <c r="I53" i="1"/>
  <c r="H53" i="1"/>
  <c r="H49" i="1"/>
  <c r="I49" i="1"/>
  <c r="G49" i="1"/>
  <c r="H48" i="1"/>
  <c r="I48" i="1"/>
  <c r="G48" i="1"/>
  <c r="I47" i="1"/>
  <c r="H47" i="1"/>
  <c r="H46" i="1"/>
  <c r="I46" i="1"/>
  <c r="H44" i="1"/>
  <c r="I44" i="1"/>
  <c r="H42" i="1"/>
  <c r="I42" i="1"/>
  <c r="H41" i="1"/>
  <c r="I41" i="1"/>
  <c r="H40" i="1"/>
  <c r="I40" i="1"/>
  <c r="H39" i="1"/>
  <c r="I39" i="1"/>
  <c r="H38" i="1"/>
  <c r="I38" i="1"/>
  <c r="I35" i="1"/>
  <c r="H35" i="1"/>
  <c r="H33" i="1"/>
  <c r="I33" i="1"/>
  <c r="H29" i="1"/>
  <c r="I29" i="1"/>
  <c r="I21" i="1"/>
  <c r="H21" i="1"/>
  <c r="I19" i="1"/>
  <c r="H19" i="1"/>
  <c r="I18" i="1"/>
  <c r="H18" i="1"/>
  <c r="H13" i="1"/>
  <c r="I13" i="1"/>
  <c r="H12" i="1"/>
  <c r="I12" i="1"/>
  <c r="I11" i="1"/>
  <c r="H11" i="1"/>
  <c r="I9" i="1"/>
  <c r="H9" i="1"/>
  <c r="K38" i="1"/>
  <c r="L38" i="1"/>
  <c r="K42" i="1"/>
  <c r="L42" i="1"/>
  <c r="K44" i="1"/>
  <c r="L44" i="1"/>
  <c r="K45" i="1"/>
  <c r="L45" i="1"/>
  <c r="K104" i="1"/>
  <c r="L104" i="1"/>
  <c r="K31" i="1"/>
  <c r="L31" i="1"/>
  <c r="K33" i="1"/>
  <c r="L33" i="1"/>
  <c r="K34" i="1"/>
  <c r="L34" i="1"/>
  <c r="K105" i="1"/>
  <c r="L105" i="1"/>
  <c r="H31" i="1"/>
  <c r="I31" i="1"/>
  <c r="H34" i="1"/>
  <c r="I34" i="1"/>
  <c r="H45" i="1"/>
  <c r="I45" i="1"/>
  <c r="H61" i="1"/>
  <c r="H105" i="1"/>
  <c r="I105" i="1"/>
  <c r="H108" i="1"/>
  <c r="H113" i="1"/>
  <c r="H114" i="1"/>
  <c r="H116" i="1"/>
  <c r="H118" i="1"/>
  <c r="H120" i="1"/>
  <c r="H6" i="1"/>
  <c r="H95" i="1"/>
  <c r="H111" i="1"/>
  <c r="K29" i="1"/>
  <c r="L29" i="1"/>
  <c r="K40" i="1"/>
  <c r="L40" i="1"/>
  <c r="K41" i="1"/>
  <c r="L41" i="1"/>
  <c r="K60" i="1"/>
  <c r="L60" i="1"/>
  <c r="K110" i="1"/>
  <c r="L110" i="1"/>
  <c r="K12" i="1"/>
  <c r="L12" i="1"/>
  <c r="K13" i="1"/>
  <c r="L13" i="1"/>
  <c r="K14" i="1"/>
  <c r="L14" i="1"/>
  <c r="K15" i="1"/>
  <c r="L15" i="1"/>
  <c r="K16" i="1"/>
  <c r="L16" i="1"/>
  <c r="K17" i="1"/>
  <c r="L17" i="1"/>
  <c r="K20" i="1"/>
  <c r="L20" i="1"/>
  <c r="K32" i="1"/>
  <c r="L32" i="1"/>
  <c r="K39" i="1"/>
  <c r="L39" i="1"/>
  <c r="K43" i="1"/>
  <c r="L43" i="1"/>
  <c r="H20" i="1"/>
  <c r="I20" i="1"/>
  <c r="K22" i="1"/>
  <c r="L22" i="1"/>
  <c r="K102" i="1"/>
  <c r="L102" i="1"/>
  <c r="H14" i="1"/>
  <c r="I14" i="1"/>
  <c r="H15" i="1"/>
  <c r="I15" i="1"/>
  <c r="H16" i="1"/>
  <c r="I16" i="1"/>
  <c r="H17" i="1"/>
  <c r="I17" i="1"/>
</calcChain>
</file>

<file path=xl/sharedStrings.xml><?xml version="1.0" encoding="utf-8"?>
<sst xmlns="http://schemas.openxmlformats.org/spreadsheetml/2006/main" count="684" uniqueCount="211">
  <si>
    <t>Position Code</t>
  </si>
  <si>
    <t>Position Description</t>
  </si>
  <si>
    <t xml:space="preserve">Assignment Code </t>
  </si>
  <si>
    <t>Code Formulas</t>
  </si>
  <si>
    <t>Teacher</t>
  </si>
  <si>
    <t>Non-Teaching Time</t>
  </si>
  <si>
    <t>Unknown</t>
  </si>
  <si>
    <t>N</t>
  </si>
  <si>
    <t>Gifted and Talented</t>
  </si>
  <si>
    <t>Elementary - All Subjects</t>
  </si>
  <si>
    <t>Y</t>
  </si>
  <si>
    <t>Agriculture</t>
  </si>
  <si>
    <t>Agricultural Education</t>
  </si>
  <si>
    <t>Family and Consumer Education (FCE)</t>
  </si>
  <si>
    <t>Family &amp; Consumer Ed</t>
  </si>
  <si>
    <t>Technology Education</t>
  </si>
  <si>
    <t>Trade Specialist</t>
  </si>
  <si>
    <t>Business</t>
  </si>
  <si>
    <t>Information &amp; Technology</t>
  </si>
  <si>
    <t>Keyboarding</t>
  </si>
  <si>
    <t>English</t>
  </si>
  <si>
    <t>English Language Arts</t>
  </si>
  <si>
    <t>Journalism</t>
  </si>
  <si>
    <t>Speech (Academic)</t>
  </si>
  <si>
    <t>Theater</t>
  </si>
  <si>
    <t>Theatre</t>
  </si>
  <si>
    <t>Latin</t>
  </si>
  <si>
    <t>Foreign Languages</t>
  </si>
  <si>
    <t>French</t>
  </si>
  <si>
    <t>Italian</t>
  </si>
  <si>
    <t>Spanish</t>
  </si>
  <si>
    <t>German</t>
  </si>
  <si>
    <t>Japanese</t>
  </si>
  <si>
    <t>Polish</t>
  </si>
  <si>
    <t>Russian</t>
  </si>
  <si>
    <t>Other Foreign Languages</t>
  </si>
  <si>
    <t>English as a Second Language</t>
  </si>
  <si>
    <t>Mathematics</t>
  </si>
  <si>
    <t>Computer Literacy</t>
  </si>
  <si>
    <t>Computer Science</t>
  </si>
  <si>
    <t>Driver Education</t>
  </si>
  <si>
    <t>Safety Education</t>
  </si>
  <si>
    <t>Music (Instrumental)</t>
  </si>
  <si>
    <t>Music</t>
  </si>
  <si>
    <t>Music (Choral) (grades 6-12 only)</t>
  </si>
  <si>
    <t>Music (General)</t>
  </si>
  <si>
    <t>Physical Education</t>
  </si>
  <si>
    <t>Recreation</t>
  </si>
  <si>
    <t>Dance</t>
  </si>
  <si>
    <t>Art</t>
  </si>
  <si>
    <t>Art &amp; Design Education</t>
  </si>
  <si>
    <t>Biology/Life Science</t>
  </si>
  <si>
    <t>Science</t>
  </si>
  <si>
    <t>Chemistry</t>
  </si>
  <si>
    <t>Resource Management (Environmental Education)</t>
  </si>
  <si>
    <t>General Science</t>
  </si>
  <si>
    <t>Physics</t>
  </si>
  <si>
    <t>Astronomy</t>
  </si>
  <si>
    <t>Earth Science</t>
  </si>
  <si>
    <t>Geology</t>
  </si>
  <si>
    <t>Physical Science</t>
  </si>
  <si>
    <t>Social Studies (Fusion Course)</t>
  </si>
  <si>
    <t>Social Studies</t>
  </si>
  <si>
    <t>Anthropology</t>
  </si>
  <si>
    <t>Civics (Citizenship)</t>
  </si>
  <si>
    <t>Economics</t>
  </si>
  <si>
    <t>Women's Studies</t>
  </si>
  <si>
    <t>Ethnic Studies</t>
  </si>
  <si>
    <t>Geography</t>
  </si>
  <si>
    <t>International Studies</t>
  </si>
  <si>
    <t>History</t>
  </si>
  <si>
    <t>Philosophy</t>
  </si>
  <si>
    <t>Political Science</t>
  </si>
  <si>
    <t>Psychology</t>
  </si>
  <si>
    <t>Sociology</t>
  </si>
  <si>
    <t>Social Problems</t>
  </si>
  <si>
    <t>Religious Studies</t>
  </si>
  <si>
    <t>Spec ed</t>
  </si>
  <si>
    <t>Cross Categorical</t>
  </si>
  <si>
    <t>Hearing Impaired</t>
  </si>
  <si>
    <t>Early Childhood Special Education</t>
  </si>
  <si>
    <t>Learning Disabilities</t>
  </si>
  <si>
    <t>Orthopedic Impairment</t>
  </si>
  <si>
    <t>Visually Impaired</t>
  </si>
  <si>
    <t>Orientation and Mobility</t>
  </si>
  <si>
    <t>Other Health Impaired</t>
  </si>
  <si>
    <t>Special Education Hospital Program Teacher</t>
  </si>
  <si>
    <t>Special Education Homebound Program Teacher</t>
  </si>
  <si>
    <t>Adaptive Physical Education</t>
  </si>
  <si>
    <t>Music - Special Education</t>
  </si>
  <si>
    <t>Art - Special Education</t>
  </si>
  <si>
    <t>FCE - Special Education</t>
  </si>
  <si>
    <t>Technology Education - Special Education</t>
  </si>
  <si>
    <t>Business Education - Special Education</t>
  </si>
  <si>
    <t>Agriculture - Special Education</t>
  </si>
  <si>
    <t>Marketing Education - Special Education</t>
  </si>
  <si>
    <t>Marketing Education</t>
  </si>
  <si>
    <t>Media (SEIMC)/CSPD - Special Education</t>
  </si>
  <si>
    <t>Vocational/Transition - Special Education</t>
  </si>
  <si>
    <t>Assistive Technology Specialist</t>
  </si>
  <si>
    <t>Health</t>
  </si>
  <si>
    <t>Health Education</t>
  </si>
  <si>
    <t>Indian Language</t>
  </si>
  <si>
    <t>Indian History and Culture</t>
  </si>
  <si>
    <t>Career Education</t>
  </si>
  <si>
    <t>School Age Parent Program</t>
  </si>
  <si>
    <t>Homebound Instruction</t>
  </si>
  <si>
    <t>At-Risk Tutor</t>
  </si>
  <si>
    <t>Charter School</t>
  </si>
  <si>
    <t>Alternative Education</t>
  </si>
  <si>
    <t>Mentor</t>
  </si>
  <si>
    <t>FCE/Children Services</t>
  </si>
  <si>
    <t>FCE/Food Service</t>
  </si>
  <si>
    <t>FCE/Family and Community Services</t>
  </si>
  <si>
    <t>Family and Consumer Services (HERO)</t>
  </si>
  <si>
    <t>Business Education</t>
  </si>
  <si>
    <t>Business and Office - Vocational</t>
  </si>
  <si>
    <t>Marketing Education - Vocational</t>
  </si>
  <si>
    <t>Technology Related Occupations</t>
  </si>
  <si>
    <t>Technology Occupations/Manufacturing</t>
  </si>
  <si>
    <t>Technology Occupations/Communications</t>
  </si>
  <si>
    <t>Technology Occupations/Transportation</t>
  </si>
  <si>
    <t>Technology Occupations/Construction</t>
  </si>
  <si>
    <t>Title I – Reading</t>
  </si>
  <si>
    <t>Title I – Mathematics</t>
  </si>
  <si>
    <t>Emotional Behavioral Disability</t>
  </si>
  <si>
    <t>Health Occupations - Vocational</t>
  </si>
  <si>
    <t>Speech/Language Pathologist</t>
  </si>
  <si>
    <t>No Description Beyond Position</t>
  </si>
  <si>
    <t>WMAS Subject ("Unknown"=more than one subject or no WMAS subject)</t>
  </si>
  <si>
    <t>American Sign Language</t>
  </si>
  <si>
    <t>WMAS # Codes</t>
  </si>
  <si>
    <t>Teacher/Intern</t>
  </si>
  <si>
    <t>*</t>
  </si>
  <si>
    <t>Permanent Substitute</t>
  </si>
  <si>
    <t>ESEA Core Indicator</t>
  </si>
  <si>
    <t>WMAS Subject Code</t>
  </si>
  <si>
    <t>If the "ESEA Core Indicator" for an assignment is Y, then FTE counts for these assignments are included in core subject summaries.</t>
  </si>
  <si>
    <t>UN</t>
  </si>
  <si>
    <t>FL</t>
  </si>
  <si>
    <t>53</t>
  </si>
  <si>
    <t>0349</t>
  </si>
  <si>
    <t>Chinese</t>
  </si>
  <si>
    <t>0818</t>
  </si>
  <si>
    <t>Autism</t>
  </si>
  <si>
    <t>2010-11</t>
  </si>
  <si>
    <t>2009-10</t>
  </si>
  <si>
    <t>--53-0004 Teacher-Early Intervening Services Teacher</t>
  </si>
  <si>
    <t>-- 53-0818 Autism</t>
  </si>
  <si>
    <t>2008-09</t>
  </si>
  <si>
    <t>-- 53-0951 Teacher, Charter School*</t>
  </si>
  <si>
    <t>-- 53-0952 Teacher, Alternative Education*</t>
  </si>
  <si>
    <t>-- 53-0863 Teacher, Family and Consumer Ed-Special Education</t>
  </si>
  <si>
    <t>-- 53-0864 Teacher, Technology Education-Special Education</t>
  </si>
  <si>
    <t>-- 53-0865 Teacher, Business Education-Special Education</t>
  </si>
  <si>
    <t>-- 53-0866 Teacher, Agriculture-Special Education</t>
  </si>
  <si>
    <t>-- 53-0867 Teacher, Marketing Education-Special Education</t>
  </si>
  <si>
    <t>*Must report what is actually being taught by specific subject(s).</t>
  </si>
  <si>
    <t>-- 53-0349 Chinese</t>
  </si>
  <si>
    <t>2007-08</t>
  </si>
  <si>
    <t>Position-Assignment Code Combinations Deleted</t>
  </si>
  <si>
    <t>Position-Assignment Code Combinations New</t>
  </si>
  <si>
    <t>53/0004 Early Intervening Services Teacher</t>
  </si>
  <si>
    <t>New 2009-10</t>
  </si>
  <si>
    <t>Deleted 2008-09</t>
  </si>
  <si>
    <t>New 2008-09</t>
  </si>
  <si>
    <t>Academic Support - Teachers</t>
  </si>
  <si>
    <t>Academic Support for Non-Special Education Pupils</t>
  </si>
  <si>
    <t>Deleted 2006-07</t>
  </si>
  <si>
    <t xml:space="preserve">Two new assignment codes, 0043 (permanent substitute) and 0348 (American Sign Language), are included in this WINSS report beginning in 2006-07.  </t>
  </si>
  <si>
    <t>Notes</t>
  </si>
  <si>
    <t>Assign- ment Type</t>
  </si>
  <si>
    <t>Position code 84 is only code other than 53 counted as a teacher on WINSS.</t>
  </si>
  <si>
    <t xml:space="preserve">UN </t>
  </si>
  <si>
    <t>Deleted 2011-12</t>
  </si>
  <si>
    <t>2006-07</t>
  </si>
  <si>
    <t>Position-Assignment Code Combination Deleted</t>
  </si>
  <si>
    <t>53-0868, Teacher - Media (SEIMC)/CSPD - Special Education</t>
  </si>
  <si>
    <t>Also added number of classes being taught for each assignment</t>
  </si>
  <si>
    <t>53-0043 Teacher / Perm Substitute</t>
  </si>
  <si>
    <t>2011-12</t>
  </si>
  <si>
    <t>Early Intervening Services Teacher</t>
  </si>
  <si>
    <t>New 07-08. Deleted 09-10</t>
  </si>
  <si>
    <t>Non-special education teacher providing Early Intervening Services to students/pupils who have not been identified for special education services.</t>
  </si>
  <si>
    <t xml:space="preserve">Beginning in 2011-12, all position code 53's other than 53/0970 are included in FTE counts.  </t>
  </si>
  <si>
    <t xml:space="preserve">Prior to 2011-12, 53/0001 Non-teaching Time was not included in FTEs.  For 2010-11 53/0002 and 53/0003 were also excluded.  </t>
  </si>
  <si>
    <t xml:space="preserve">*53/0970 Teacher/Intern is not included in FTE counts of teachers.  </t>
  </si>
  <si>
    <t xml:space="preserve">Beginning with availability of 2011-12 teacher data, 53/0001, 53/0002, and 53/0003 are included in FTE calculations retroactively to provide more comparable FTE counts across districts and over time.  This change has no impact on FTEs unless "Subject Taught: Summary - All Subjects" is selected.  </t>
  </si>
  <si>
    <t>Reg ed</t>
  </si>
  <si>
    <t>2012-13</t>
  </si>
  <si>
    <t>No changes</t>
  </si>
  <si>
    <t>2013-14</t>
  </si>
  <si>
    <t>2014-15</t>
  </si>
  <si>
    <t>Deleted 2013-14</t>
  </si>
  <si>
    <t xml:space="preserve">Deleted 2013-14 </t>
  </si>
  <si>
    <t>53-0815 Teacher / Orthopedic Impairment</t>
  </si>
  <si>
    <t>53-0832 Teacher / Other Health Impairment</t>
  </si>
  <si>
    <t>53- 0808 Teacher / Early Childhood Special Education is now only valid for grades PK, 4K, 3K, and KG</t>
  </si>
  <si>
    <t>53-0001 Teacher / Non-Teaching Time</t>
  </si>
  <si>
    <t>2015-16</t>
  </si>
  <si>
    <t>Language Arts - Fusion</t>
  </si>
  <si>
    <t>RtI Math Intervention</t>
  </si>
  <si>
    <t>53-0301 Teacher / Language Arts - Fusion</t>
  </si>
  <si>
    <t>53-0416 Teacher / RtI Math Intervention</t>
  </si>
  <si>
    <t>New 2015-16</t>
  </si>
  <si>
    <t>Reading and Reading Interventions</t>
  </si>
  <si>
    <t>Intellectual (Cognitive) Disabled</t>
  </si>
  <si>
    <t>Teacher Assignments with Related WMAS Subjects and ESEA Core Indicators   2002-03 through 2015-16</t>
  </si>
  <si>
    <t>9/15/15 teachassgn.xls</t>
  </si>
  <si>
    <t xml:space="preserve">Deleted 2013-14   </t>
  </si>
  <si>
    <t>Assignment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</si>
</sst>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2" x14ac:knownFonts="1">
    <font>
      <sz val="10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thick">
        <color indexed="23"/>
      </top>
      <bottom style="thick">
        <color indexed="23"/>
      </bottom>
      <diagonal/>
    </border>
    <border>
      <left style="dotted">
        <color indexed="23"/>
      </left>
      <right style="dotted">
        <color indexed="23"/>
      </right>
      <top style="thick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medium">
        <color rgb="FFF5F4F3"/>
      </left>
      <right/>
      <top/>
      <bottom style="medium">
        <color rgb="FFF5F4F3"/>
      </bottom>
      <diagonal/>
    </border>
    <border>
      <left style="medium">
        <color rgb="FFF5F4F3"/>
      </left>
      <right/>
      <top style="medium">
        <color rgb="FFF5F4F3"/>
      </top>
      <bottom style="medium">
        <color rgb="FFF5F4F3"/>
      </bottom>
      <diagonal/>
    </border>
    <border>
      <left style="medium">
        <color rgb="FFF5F4F3"/>
      </left>
      <right style="medium">
        <color rgb="FFF5F4F3"/>
      </right>
      <top style="medium">
        <color rgb="FFF5F4F3"/>
      </top>
      <bottom style="medium">
        <color rgb="FFF5F4F3"/>
      </bottom>
      <diagonal/>
    </border>
    <border>
      <left style="medium">
        <color rgb="FFF5F4F3"/>
      </left>
      <right style="medium">
        <color rgb="FFF5F4F3"/>
      </right>
      <top/>
      <bottom style="medium">
        <color rgb="FFF5F4F3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1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vertical="top"/>
    </xf>
    <xf numFmtId="164" fontId="2" fillId="0" borderId="4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vertical="top" wrapText="1"/>
    </xf>
    <xf numFmtId="14" fontId="1" fillId="0" borderId="0" xfId="0" quotePrefix="1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14" fontId="1" fillId="0" borderId="0" xfId="0" quotePrefix="1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 textRotation="90"/>
    </xf>
    <xf numFmtId="0" fontId="1" fillId="0" borderId="2" xfId="0" applyFont="1" applyFill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3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wrapText="1"/>
      <protection locked="0"/>
    </xf>
    <xf numFmtId="0" fontId="8" fillId="0" borderId="4" xfId="0" applyFont="1" applyFill="1" applyBorder="1" applyAlignment="1" applyProtection="1">
      <alignment horizontal="right"/>
      <protection locked="0"/>
    </xf>
    <xf numFmtId="0" fontId="8" fillId="0" borderId="4" xfId="0" applyFont="1" applyFill="1" applyBorder="1" applyAlignment="1">
      <alignment vertical="top"/>
    </xf>
    <xf numFmtId="0" fontId="5" fillId="0" borderId="0" xfId="0" applyFont="1" applyAlignment="1">
      <alignment wrapText="1"/>
    </xf>
    <xf numFmtId="0" fontId="9" fillId="0" borderId="7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/>
    <xf numFmtId="0" fontId="1" fillId="0" borderId="0" xfId="0" applyFont="1" applyFill="1"/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top"/>
    </xf>
    <xf numFmtId="0" fontId="0" fillId="0" borderId="0" xfId="0" applyFill="1"/>
    <xf numFmtId="14" fontId="3" fillId="0" borderId="0" xfId="0" applyNumberFormat="1" applyFont="1" applyFill="1"/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textRotation="90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right" textRotation="90" wrapText="1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horizontal="right" vertical="top" wrapText="1"/>
    </xf>
    <xf numFmtId="0" fontId="1" fillId="0" borderId="4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vertical="top"/>
    </xf>
    <xf numFmtId="0" fontId="1" fillId="0" borderId="6" xfId="0" applyNumberFormat="1" applyFont="1" applyFill="1" applyBorder="1" applyAlignment="1">
      <alignment vertical="top"/>
    </xf>
    <xf numFmtId="0" fontId="8" fillId="0" borderId="4" xfId="0" applyNumberFormat="1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workbookViewId="0">
      <selection activeCell="E5" sqref="E5"/>
    </sheetView>
  </sheetViews>
  <sheetFormatPr defaultRowHeight="12" customHeight="1" x14ac:dyDescent="0.2"/>
  <cols>
    <col min="1" max="1" width="7.85546875" style="54" customWidth="1"/>
    <col min="2" max="2" width="3.7109375" style="54" customWidth="1"/>
    <col min="3" max="3" width="11" style="54" customWidth="1"/>
    <col min="4" max="4" width="5.28515625" style="55" customWidth="1"/>
    <col min="5" max="5" width="29.85546875" style="54" customWidth="1"/>
    <col min="6" max="6" width="20.7109375" style="56" customWidth="1"/>
    <col min="7" max="7" width="4.5703125" style="54" hidden="1" customWidth="1"/>
    <col min="8" max="8" width="8.28515625" style="54" hidden="1" customWidth="1"/>
    <col min="9" max="10" width="4" style="54" hidden="1" customWidth="1"/>
    <col min="11" max="11" width="1.5703125" style="54" hidden="1" customWidth="1"/>
    <col min="12" max="12" width="6.42578125" style="20" customWidth="1"/>
    <col min="13" max="13" width="3.28515625" style="20" customWidth="1"/>
    <col min="14" max="14" width="13.85546875" style="9" customWidth="1"/>
    <col min="15" max="16384" width="9.140625" style="54"/>
  </cols>
  <sheetData>
    <row r="1" spans="1:14" s="57" customFormat="1" ht="12" customHeight="1" x14ac:dyDescent="0.2">
      <c r="A1" s="53" t="s">
        <v>207</v>
      </c>
      <c r="B1" s="54"/>
      <c r="C1" s="54"/>
      <c r="D1" s="55"/>
      <c r="E1" s="54"/>
      <c r="F1" s="56"/>
      <c r="G1" s="54"/>
      <c r="H1" s="54"/>
      <c r="I1" s="54"/>
      <c r="J1" s="54"/>
      <c r="K1" s="54"/>
      <c r="L1" s="20"/>
      <c r="M1" s="27"/>
      <c r="N1" s="7"/>
    </row>
    <row r="2" spans="1:14" s="57" customFormat="1" ht="12" customHeight="1" thickBot="1" x14ac:dyDescent="0.25">
      <c r="A2" s="58" t="s">
        <v>208</v>
      </c>
      <c r="B2" s="54"/>
      <c r="C2" s="54"/>
      <c r="D2" s="55"/>
      <c r="E2" s="54"/>
      <c r="F2" s="56"/>
      <c r="G2" s="54"/>
      <c r="H2" s="54"/>
      <c r="I2" s="54"/>
      <c r="J2" s="54"/>
      <c r="K2" s="54"/>
      <c r="L2" s="20"/>
      <c r="M2" s="27"/>
      <c r="N2" s="30"/>
    </row>
    <row r="3" spans="1:14" ht="65.25" customHeight="1" thickTop="1" thickBot="1" x14ac:dyDescent="0.25">
      <c r="A3" s="59" t="s">
        <v>171</v>
      </c>
      <c r="B3" s="60" t="s">
        <v>0</v>
      </c>
      <c r="C3" s="61" t="s">
        <v>1</v>
      </c>
      <c r="D3" s="62" t="s">
        <v>2</v>
      </c>
      <c r="E3" s="59" t="s">
        <v>210</v>
      </c>
      <c r="F3" s="3" t="s">
        <v>129</v>
      </c>
      <c r="G3" s="1" t="s">
        <v>3</v>
      </c>
      <c r="H3" s="1" t="s">
        <v>3</v>
      </c>
      <c r="I3" s="1" t="s">
        <v>131</v>
      </c>
      <c r="J3" s="1" t="s">
        <v>3</v>
      </c>
      <c r="K3" s="1" t="s">
        <v>3</v>
      </c>
      <c r="L3" s="1" t="s">
        <v>136</v>
      </c>
      <c r="M3" s="28" t="s">
        <v>135</v>
      </c>
      <c r="N3" s="11" t="s">
        <v>170</v>
      </c>
    </row>
    <row r="4" spans="1:14" ht="12" customHeight="1" thickTop="1" x14ac:dyDescent="0.2">
      <c r="A4" s="63" t="s">
        <v>77</v>
      </c>
      <c r="B4" s="63">
        <v>84</v>
      </c>
      <c r="C4" s="64" t="s">
        <v>127</v>
      </c>
      <c r="D4" s="65">
        <v>0</v>
      </c>
      <c r="E4" s="66" t="s">
        <v>128</v>
      </c>
      <c r="F4" s="67" t="s">
        <v>6</v>
      </c>
      <c r="G4" s="67" t="str">
        <f t="shared" ref="G4:G40" si="0">IF(F4="agricultural education",2,IF(F4="business",3,IF(F4="dance",4,IF(F4="environmental education",5,IF(F4="english language arts",6,IF(F4="family &amp; consumer ed",7,IF(F4="foreign languages",8,IF(F4="health education",9," "))))))))</f>
        <v xml:space="preserve"> </v>
      </c>
      <c r="H4" s="68" t="str">
        <f t="shared" ref="H4:H40" si="1">IF(F4="information &amp; technology",10,IF(F4="mathematics",11,IF(F4="marketing education",12,IF(F4="music",13,IF(F4="physical education",14,IF(F4="science",15,IF(F4="social studies",16,IF(G4&lt;&gt;" ",G4," "))))))))</f>
        <v xml:space="preserve"> </v>
      </c>
      <c r="I4" s="67">
        <f t="shared" ref="I4:I40" si="2">IF(F4="technology education",17,IF(F4="theatre",18,IF(F4="art &amp; design education",19,IF(F4="unknown",98,H4))))</f>
        <v>98</v>
      </c>
      <c r="J4" s="4" t="str">
        <f t="shared" ref="J4:J11" si="3">IF(F4="agricultural education","AG",IF(F4="business","BE",IF(F4="dance","DA",IF(F4="environmental education","EE",IF(F4="english language arts","LA",IF(F4="family &amp; consumer ed","FC",IF(F4="foreign languages","FL",IF(F4="health education","HE"," "))))))))</f>
        <v xml:space="preserve"> </v>
      </c>
      <c r="K4" s="4" t="str">
        <f t="shared" ref="K4:K11" si="4">IF(F4="information &amp; technology","IT",IF(F4="mathematics","MA",IF(F4="marketing education","ME",IF(F4="music","MU",IF(F4="physical education","PE",IF(F4="science","SC",IF(F4="social studies","SS",IF(G4&lt;&gt;" ",J4," "))))))))</f>
        <v xml:space="preserve"> </v>
      </c>
      <c r="L4" s="21" t="str">
        <f>IF(F4="technology education","TE",IF(F4="theatre","TH",IF(F4="art &amp; design education","AD",IF(F4="unknown","UN",K4))))</f>
        <v>UN</v>
      </c>
      <c r="M4" s="29" t="s">
        <v>7</v>
      </c>
      <c r="N4" s="12"/>
    </row>
    <row r="5" spans="1:14" ht="12" customHeight="1" x14ac:dyDescent="0.2">
      <c r="A5" s="6" t="s">
        <v>188</v>
      </c>
      <c r="B5" s="6">
        <v>53</v>
      </c>
      <c r="C5" s="69" t="s">
        <v>4</v>
      </c>
      <c r="D5" s="70">
        <v>1</v>
      </c>
      <c r="E5" s="6" t="s">
        <v>5</v>
      </c>
      <c r="F5" s="4" t="s">
        <v>6</v>
      </c>
      <c r="G5" s="4" t="str">
        <f t="shared" si="0"/>
        <v xml:space="preserve"> </v>
      </c>
      <c r="H5" s="71" t="str">
        <f t="shared" si="1"/>
        <v xml:space="preserve"> </v>
      </c>
      <c r="I5" s="4">
        <f t="shared" si="2"/>
        <v>98</v>
      </c>
      <c r="J5" s="4" t="str">
        <f t="shared" si="3"/>
        <v xml:space="preserve"> </v>
      </c>
      <c r="K5" s="4" t="str">
        <f t="shared" si="4"/>
        <v xml:space="preserve"> </v>
      </c>
      <c r="L5" s="21" t="s">
        <v>173</v>
      </c>
      <c r="M5" s="21" t="s">
        <v>7</v>
      </c>
      <c r="N5" s="31" t="s">
        <v>193</v>
      </c>
    </row>
    <row r="6" spans="1:14" ht="12" customHeight="1" x14ac:dyDescent="0.2">
      <c r="A6" s="4" t="s">
        <v>188</v>
      </c>
      <c r="B6" s="2">
        <v>53</v>
      </c>
      <c r="C6" s="2" t="s">
        <v>4</v>
      </c>
      <c r="D6" s="5">
        <v>2</v>
      </c>
      <c r="E6" s="6" t="s">
        <v>166</v>
      </c>
      <c r="F6" s="4" t="s">
        <v>6</v>
      </c>
      <c r="G6" s="4" t="str">
        <f t="shared" si="0"/>
        <v xml:space="preserve"> </v>
      </c>
      <c r="H6" s="71" t="str">
        <f t="shared" si="1"/>
        <v xml:space="preserve"> </v>
      </c>
      <c r="I6" s="4">
        <f t="shared" si="2"/>
        <v>98</v>
      </c>
      <c r="J6" s="4" t="str">
        <f t="shared" si="3"/>
        <v xml:space="preserve"> </v>
      </c>
      <c r="K6" s="4" t="str">
        <f t="shared" si="4"/>
        <v xml:space="preserve"> </v>
      </c>
      <c r="L6" s="21" t="str">
        <f>IF(F6="technology education","TE",IF(F6="theatre","TH",IF(F6="art &amp; design education","AD",IF(F6="unknown","UN",K6))))</f>
        <v>UN</v>
      </c>
      <c r="M6" s="21" t="s">
        <v>7</v>
      </c>
      <c r="N6" s="31"/>
    </row>
    <row r="7" spans="1:14" ht="12" customHeight="1" x14ac:dyDescent="0.2">
      <c r="A7" s="4" t="s">
        <v>188</v>
      </c>
      <c r="B7" s="2">
        <v>53</v>
      </c>
      <c r="C7" s="2" t="s">
        <v>4</v>
      </c>
      <c r="D7" s="5">
        <v>3</v>
      </c>
      <c r="E7" s="2" t="s">
        <v>110</v>
      </c>
      <c r="F7" s="4" t="s">
        <v>6</v>
      </c>
      <c r="G7" s="4" t="str">
        <f t="shared" si="0"/>
        <v xml:space="preserve"> </v>
      </c>
      <c r="H7" s="71" t="str">
        <f t="shared" si="1"/>
        <v xml:space="preserve"> </v>
      </c>
      <c r="I7" s="4">
        <f t="shared" si="2"/>
        <v>98</v>
      </c>
      <c r="J7" s="4" t="str">
        <f t="shared" si="3"/>
        <v xml:space="preserve"> </v>
      </c>
      <c r="K7" s="4" t="str">
        <f t="shared" si="4"/>
        <v xml:space="preserve"> </v>
      </c>
      <c r="L7" s="21" t="str">
        <f>IF(F7="technology education","TE",IF(F7="theatre","TH",IF(F7="art &amp; design education","AD",IF(F7="unknown","UN",K7))))</f>
        <v>UN</v>
      </c>
      <c r="M7" s="21" t="s">
        <v>7</v>
      </c>
      <c r="N7" s="31"/>
    </row>
    <row r="8" spans="1:14" ht="12" customHeight="1" x14ac:dyDescent="0.2">
      <c r="A8" s="4" t="s">
        <v>188</v>
      </c>
      <c r="B8" s="2">
        <v>53</v>
      </c>
      <c r="C8" s="6" t="s">
        <v>4</v>
      </c>
      <c r="D8" s="5">
        <v>4</v>
      </c>
      <c r="E8" s="2" t="s">
        <v>181</v>
      </c>
      <c r="F8" s="4" t="s">
        <v>6</v>
      </c>
      <c r="G8" s="4"/>
      <c r="H8" s="71"/>
      <c r="I8" s="4"/>
      <c r="J8" s="4"/>
      <c r="K8" s="4"/>
      <c r="L8" s="21" t="s">
        <v>138</v>
      </c>
      <c r="M8" s="21" t="s">
        <v>7</v>
      </c>
      <c r="N8" s="32" t="s">
        <v>182</v>
      </c>
    </row>
    <row r="9" spans="1:14" ht="12" customHeight="1" x14ac:dyDescent="0.2">
      <c r="A9" s="2" t="s">
        <v>188</v>
      </c>
      <c r="B9" s="2">
        <v>53</v>
      </c>
      <c r="C9" s="2" t="s">
        <v>4</v>
      </c>
      <c r="D9" s="5">
        <v>14</v>
      </c>
      <c r="E9" s="2" t="s">
        <v>8</v>
      </c>
      <c r="F9" s="4" t="s">
        <v>6</v>
      </c>
      <c r="G9" s="4" t="str">
        <f t="shared" si="0"/>
        <v xml:space="preserve"> </v>
      </c>
      <c r="H9" s="71" t="str">
        <f t="shared" si="1"/>
        <v xml:space="preserve"> </v>
      </c>
      <c r="I9" s="4">
        <f t="shared" si="2"/>
        <v>98</v>
      </c>
      <c r="J9" s="4" t="str">
        <f t="shared" si="3"/>
        <v xml:space="preserve"> </v>
      </c>
      <c r="K9" s="4" t="str">
        <f t="shared" si="4"/>
        <v xml:space="preserve"> </v>
      </c>
      <c r="L9" s="21" t="str">
        <f>IF(F9="technology education","TE",IF(F9="theatre","TH",IF(F9="art &amp; design education","AD",IF(F9="unknown","UN",K9))))</f>
        <v>UN</v>
      </c>
      <c r="M9" s="21" t="s">
        <v>7</v>
      </c>
      <c r="N9" s="13"/>
    </row>
    <row r="10" spans="1:14" ht="12" customHeight="1" x14ac:dyDescent="0.2">
      <c r="A10" s="6" t="s">
        <v>188</v>
      </c>
      <c r="B10" s="6">
        <v>53</v>
      </c>
      <c r="C10" s="6" t="s">
        <v>4</v>
      </c>
      <c r="D10" s="70">
        <v>43</v>
      </c>
      <c r="E10" s="6" t="s">
        <v>134</v>
      </c>
      <c r="F10" s="4" t="s">
        <v>6</v>
      </c>
      <c r="G10" s="4" t="str">
        <f t="shared" si="0"/>
        <v xml:space="preserve"> </v>
      </c>
      <c r="H10" s="71" t="str">
        <f>IF(F10="information &amp; technology",10,IF(F10="mathematics",11,IF(F10="marketing education",12,IF(F10="music",13,IF(F10="physical education",14,IF(F10="science",15,IF(F10="social studies",16,IF(G10&lt;&gt;" ",G10," "))))))))</f>
        <v xml:space="preserve"> </v>
      </c>
      <c r="I10" s="4">
        <f>IF(F10="technology education",17,IF(F10="theatre",18,IF(F10="art &amp; design education",19,IF(F10="unknown",98,H10))))</f>
        <v>98</v>
      </c>
      <c r="J10" s="4" t="str">
        <f>IF(F10="agricultural education","AG",IF(F10="business","BE",IF(F10="dance","DA",IF(F10="environmental education","EE",IF(F10="english language arts","LA",IF(F10="family &amp; consumer ed","FC",IF(F10="foreign languages","FL",IF(F10="health education","HE"," "))))))))</f>
        <v xml:space="preserve"> </v>
      </c>
      <c r="K10" s="4" t="str">
        <f>IF(F10="information &amp; technology","IT",IF(F10="mathematics","MA",IF(F10="marketing education","ME",IF(F10="music","MU",IF(F10="physical education","PE",IF(F10="science","SC",IF(F10="social studies","SS",IF(G10&lt;&gt;" ",J10," "))))))))</f>
        <v xml:space="preserve"> </v>
      </c>
      <c r="L10" s="21" t="str">
        <f>IF(F10="technology education","TE",IF(F10="theatre","TH",IF(F10="art &amp; design education","AD",IF(F10="unknown","UN",K10))))</f>
        <v>UN</v>
      </c>
      <c r="M10" s="21" t="s">
        <v>7</v>
      </c>
      <c r="N10" s="13" t="s">
        <v>174</v>
      </c>
    </row>
    <row r="11" spans="1:14" ht="12" customHeight="1" x14ac:dyDescent="0.2">
      <c r="A11" s="2" t="s">
        <v>188</v>
      </c>
      <c r="B11" s="2">
        <v>53</v>
      </c>
      <c r="C11" s="2" t="s">
        <v>4</v>
      </c>
      <c r="D11" s="5">
        <v>50</v>
      </c>
      <c r="E11" s="2" t="s">
        <v>9</v>
      </c>
      <c r="F11" s="4" t="s">
        <v>6</v>
      </c>
      <c r="G11" s="4" t="str">
        <f t="shared" si="0"/>
        <v xml:space="preserve"> </v>
      </c>
      <c r="H11" s="71" t="str">
        <f t="shared" si="1"/>
        <v xml:space="preserve"> </v>
      </c>
      <c r="I11" s="4">
        <f t="shared" si="2"/>
        <v>98</v>
      </c>
      <c r="J11" s="4" t="str">
        <f t="shared" si="3"/>
        <v xml:space="preserve"> </v>
      </c>
      <c r="K11" s="4" t="str">
        <f t="shared" si="4"/>
        <v xml:space="preserve"> </v>
      </c>
      <c r="L11" s="21" t="str">
        <f>IF(F11="technology education","TE",IF(F11="theatre","TH",IF(F11="art &amp; design education","AD",IF(F11="unknown","UN",K11))))</f>
        <v>UN</v>
      </c>
      <c r="M11" s="21" t="s">
        <v>10</v>
      </c>
      <c r="N11" s="13"/>
    </row>
    <row r="12" spans="1:14" ht="12" customHeight="1" x14ac:dyDescent="0.2">
      <c r="A12" s="2" t="s">
        <v>188</v>
      </c>
      <c r="B12" s="2">
        <v>53</v>
      </c>
      <c r="C12" s="2" t="s">
        <v>4</v>
      </c>
      <c r="D12" s="5">
        <v>200</v>
      </c>
      <c r="E12" s="2" t="s">
        <v>11</v>
      </c>
      <c r="F12" s="4" t="s">
        <v>12</v>
      </c>
      <c r="G12" s="4">
        <f t="shared" si="0"/>
        <v>2</v>
      </c>
      <c r="H12" s="71">
        <f t="shared" si="1"/>
        <v>2</v>
      </c>
      <c r="I12" s="4">
        <f t="shared" si="2"/>
        <v>2</v>
      </c>
      <c r="J12" s="4" t="str">
        <f>IF(F12="agricultural education","AG",IF(F12="business","BE",IF(F12="dance","DA",IF(F12="environmental education","EE",IF(F12="english language arts","LA",IF(F12="family &amp; consumer ed","FC",IF(F12="foreign languages","FL",IF(F12="health education","HE"," "))))))))</f>
        <v>AG</v>
      </c>
      <c r="K12" s="4" t="str">
        <f>IF(F12="information &amp; technology","IT",IF(F12="mathematics","MA",IF(F12="marketing education","ME",IF(F12="music","MU",IF(F12="physical education","PE",IF(F12="science","SC",IF(F12="social studies","SS",IF(G12&lt;&gt;" ",J12," "))))))))</f>
        <v>AG</v>
      </c>
      <c r="L12" s="21" t="str">
        <f>IF(F12="technology education","TE",IF(F12="theatre","TH",IF(F12="art &amp; design education","AD",IF(F12="unknown","UN",K12))))</f>
        <v>AG</v>
      </c>
      <c r="M12" s="21" t="s">
        <v>7</v>
      </c>
      <c r="N12" s="13"/>
    </row>
    <row r="13" spans="1:14" ht="12" customHeight="1" x14ac:dyDescent="0.2">
      <c r="A13" s="2" t="s">
        <v>188</v>
      </c>
      <c r="B13" s="2">
        <v>53</v>
      </c>
      <c r="C13" s="2" t="s">
        <v>4</v>
      </c>
      <c r="D13" s="5">
        <v>210</v>
      </c>
      <c r="E13" s="2" t="s">
        <v>13</v>
      </c>
      <c r="F13" s="4" t="s">
        <v>14</v>
      </c>
      <c r="G13" s="4">
        <f t="shared" si="0"/>
        <v>7</v>
      </c>
      <c r="H13" s="71">
        <f t="shared" si="1"/>
        <v>7</v>
      </c>
      <c r="I13" s="4">
        <f t="shared" si="2"/>
        <v>7</v>
      </c>
      <c r="J13" s="4" t="str">
        <f t="shared" ref="J13:J79" si="5">IF(F13="agricultural education","AG",IF(F13="business","BE",IF(F13="dance","DA",IF(F13="environmental education","EE",IF(F13="english language arts","LA",IF(F13="family &amp; consumer ed","FC",IF(F13="foreign languages","FL",IF(F13="health education","HE"," "))))))))</f>
        <v>FC</v>
      </c>
      <c r="K13" s="4" t="str">
        <f t="shared" ref="K13:K79" si="6">IF(F13="information &amp; technology","IT",IF(F13="mathematics","MA",IF(F13="marketing education","ME",IF(F13="music","MU",IF(F13="physical education","PE",IF(F13="science","SC",IF(F13="social studies","SS",IF(G13&lt;&gt;" ",J13," "))))))))</f>
        <v>FC</v>
      </c>
      <c r="L13" s="21" t="str">
        <f t="shared" ref="L13:L79" si="7">IF(F13="technology education","TE",IF(F13="theatre","TH",IF(F13="art &amp; design education","AD",IF(F13="unknown","UN",K13))))</f>
        <v>FC</v>
      </c>
      <c r="M13" s="21" t="s">
        <v>7</v>
      </c>
      <c r="N13" s="13"/>
    </row>
    <row r="14" spans="1:14" ht="12" customHeight="1" x14ac:dyDescent="0.2">
      <c r="A14" s="2" t="s">
        <v>188</v>
      </c>
      <c r="B14" s="2">
        <v>53</v>
      </c>
      <c r="C14" s="2" t="s">
        <v>4</v>
      </c>
      <c r="D14" s="5">
        <v>211</v>
      </c>
      <c r="E14" s="2" t="s">
        <v>111</v>
      </c>
      <c r="F14" s="4" t="s">
        <v>14</v>
      </c>
      <c r="G14" s="4">
        <f t="shared" si="0"/>
        <v>7</v>
      </c>
      <c r="H14" s="71">
        <f t="shared" si="1"/>
        <v>7</v>
      </c>
      <c r="I14" s="4">
        <f t="shared" si="2"/>
        <v>7</v>
      </c>
      <c r="J14" s="4" t="str">
        <f t="shared" si="5"/>
        <v>FC</v>
      </c>
      <c r="K14" s="4" t="str">
        <f t="shared" si="6"/>
        <v>FC</v>
      </c>
      <c r="L14" s="21" t="str">
        <f t="shared" si="7"/>
        <v>FC</v>
      </c>
      <c r="M14" s="21" t="s">
        <v>7</v>
      </c>
      <c r="N14" s="13"/>
    </row>
    <row r="15" spans="1:14" ht="12" customHeight="1" x14ac:dyDescent="0.2">
      <c r="A15" s="2" t="s">
        <v>188</v>
      </c>
      <c r="B15" s="2">
        <v>53</v>
      </c>
      <c r="C15" s="2" t="s">
        <v>4</v>
      </c>
      <c r="D15" s="5">
        <v>213</v>
      </c>
      <c r="E15" s="2" t="s">
        <v>112</v>
      </c>
      <c r="F15" s="4" t="s">
        <v>14</v>
      </c>
      <c r="G15" s="4">
        <f t="shared" si="0"/>
        <v>7</v>
      </c>
      <c r="H15" s="71">
        <f t="shared" si="1"/>
        <v>7</v>
      </c>
      <c r="I15" s="4">
        <f t="shared" si="2"/>
        <v>7</v>
      </c>
      <c r="J15" s="4" t="str">
        <f t="shared" si="5"/>
        <v>FC</v>
      </c>
      <c r="K15" s="4" t="str">
        <f t="shared" si="6"/>
        <v>FC</v>
      </c>
      <c r="L15" s="21" t="str">
        <f t="shared" si="7"/>
        <v>FC</v>
      </c>
      <c r="M15" s="21" t="s">
        <v>7</v>
      </c>
      <c r="N15" s="13"/>
    </row>
    <row r="16" spans="1:14" ht="12" customHeight="1" x14ac:dyDescent="0.2">
      <c r="A16" s="2" t="s">
        <v>188</v>
      </c>
      <c r="B16" s="2">
        <v>53</v>
      </c>
      <c r="C16" s="2" t="s">
        <v>4</v>
      </c>
      <c r="D16" s="5">
        <v>215</v>
      </c>
      <c r="E16" s="2" t="s">
        <v>113</v>
      </c>
      <c r="F16" s="4" t="s">
        <v>14</v>
      </c>
      <c r="G16" s="4">
        <f t="shared" si="0"/>
        <v>7</v>
      </c>
      <c r="H16" s="71">
        <f t="shared" si="1"/>
        <v>7</v>
      </c>
      <c r="I16" s="4">
        <f t="shared" si="2"/>
        <v>7</v>
      </c>
      <c r="J16" s="4" t="str">
        <f t="shared" si="5"/>
        <v>FC</v>
      </c>
      <c r="K16" s="4" t="str">
        <f t="shared" si="6"/>
        <v>FC</v>
      </c>
      <c r="L16" s="21" t="str">
        <f t="shared" si="7"/>
        <v>FC</v>
      </c>
      <c r="M16" s="21" t="s">
        <v>7</v>
      </c>
      <c r="N16" s="13"/>
    </row>
    <row r="17" spans="1:14" ht="12" customHeight="1" x14ac:dyDescent="0.2">
      <c r="A17" s="2" t="s">
        <v>188</v>
      </c>
      <c r="B17" s="2">
        <v>53</v>
      </c>
      <c r="C17" s="2" t="s">
        <v>4</v>
      </c>
      <c r="D17" s="5">
        <v>216</v>
      </c>
      <c r="E17" s="2" t="s">
        <v>114</v>
      </c>
      <c r="F17" s="4" t="s">
        <v>14</v>
      </c>
      <c r="G17" s="4">
        <f t="shared" si="0"/>
        <v>7</v>
      </c>
      <c r="H17" s="71">
        <f t="shared" si="1"/>
        <v>7</v>
      </c>
      <c r="I17" s="4">
        <f t="shared" si="2"/>
        <v>7</v>
      </c>
      <c r="J17" s="4" t="str">
        <f t="shared" si="5"/>
        <v>FC</v>
      </c>
      <c r="K17" s="4" t="str">
        <f t="shared" si="6"/>
        <v>FC</v>
      </c>
      <c r="L17" s="21" t="str">
        <f t="shared" si="7"/>
        <v>FC</v>
      </c>
      <c r="M17" s="21" t="s">
        <v>7</v>
      </c>
      <c r="N17" s="13"/>
    </row>
    <row r="18" spans="1:14" ht="12" customHeight="1" x14ac:dyDescent="0.2">
      <c r="A18" s="2" t="s">
        <v>188</v>
      </c>
      <c r="B18" s="2">
        <v>53</v>
      </c>
      <c r="C18" s="2" t="s">
        <v>4</v>
      </c>
      <c r="D18" s="5">
        <v>220</v>
      </c>
      <c r="E18" s="2" t="s">
        <v>15</v>
      </c>
      <c r="F18" s="4" t="s">
        <v>15</v>
      </c>
      <c r="G18" s="4" t="str">
        <f t="shared" si="0"/>
        <v xml:space="preserve"> </v>
      </c>
      <c r="H18" s="71" t="str">
        <f t="shared" si="1"/>
        <v xml:space="preserve"> </v>
      </c>
      <c r="I18" s="4">
        <f t="shared" si="2"/>
        <v>17</v>
      </c>
      <c r="J18" s="4" t="str">
        <f t="shared" si="5"/>
        <v xml:space="preserve"> </v>
      </c>
      <c r="K18" s="4" t="str">
        <f t="shared" si="6"/>
        <v xml:space="preserve"> </v>
      </c>
      <c r="L18" s="21" t="str">
        <f t="shared" si="7"/>
        <v>TE</v>
      </c>
      <c r="M18" s="21" t="s">
        <v>7</v>
      </c>
      <c r="N18" s="13"/>
    </row>
    <row r="19" spans="1:14" ht="12" customHeight="1" x14ac:dyDescent="0.2">
      <c r="A19" s="2" t="s">
        <v>188</v>
      </c>
      <c r="B19" s="2">
        <v>53</v>
      </c>
      <c r="C19" s="2" t="s">
        <v>4</v>
      </c>
      <c r="D19" s="5">
        <v>235</v>
      </c>
      <c r="E19" s="2" t="s">
        <v>16</v>
      </c>
      <c r="F19" s="4" t="s">
        <v>6</v>
      </c>
      <c r="G19" s="4" t="str">
        <f t="shared" si="0"/>
        <v xml:space="preserve"> </v>
      </c>
      <c r="H19" s="71" t="str">
        <f t="shared" si="1"/>
        <v xml:space="preserve"> </v>
      </c>
      <c r="I19" s="4">
        <f t="shared" si="2"/>
        <v>98</v>
      </c>
      <c r="J19" s="4" t="str">
        <f t="shared" si="5"/>
        <v xml:space="preserve"> </v>
      </c>
      <c r="K19" s="4" t="str">
        <f t="shared" si="6"/>
        <v xml:space="preserve"> </v>
      </c>
      <c r="L19" s="21" t="str">
        <f t="shared" si="7"/>
        <v>UN</v>
      </c>
      <c r="M19" s="21" t="s">
        <v>7</v>
      </c>
      <c r="N19" s="13"/>
    </row>
    <row r="20" spans="1:14" ht="12" customHeight="1" x14ac:dyDescent="0.2">
      <c r="A20" s="4" t="s">
        <v>188</v>
      </c>
      <c r="B20" s="2">
        <v>53</v>
      </c>
      <c r="C20" s="2" t="s">
        <v>4</v>
      </c>
      <c r="D20" s="5">
        <v>250</v>
      </c>
      <c r="E20" s="2" t="s">
        <v>115</v>
      </c>
      <c r="F20" s="2" t="s">
        <v>17</v>
      </c>
      <c r="G20" s="4">
        <f t="shared" si="0"/>
        <v>3</v>
      </c>
      <c r="H20" s="71">
        <f t="shared" si="1"/>
        <v>3</v>
      </c>
      <c r="I20" s="4">
        <f t="shared" si="2"/>
        <v>3</v>
      </c>
      <c r="J20" s="4" t="str">
        <f t="shared" si="5"/>
        <v>BE</v>
      </c>
      <c r="K20" s="4" t="str">
        <f t="shared" si="6"/>
        <v>BE</v>
      </c>
      <c r="L20" s="21" t="str">
        <f t="shared" si="7"/>
        <v>BE</v>
      </c>
      <c r="M20" s="21" t="s">
        <v>7</v>
      </c>
      <c r="N20" s="13"/>
    </row>
    <row r="21" spans="1:14" ht="12" customHeight="1" x14ac:dyDescent="0.2">
      <c r="A21" s="2" t="s">
        <v>188</v>
      </c>
      <c r="B21" s="2">
        <v>53</v>
      </c>
      <c r="C21" s="2" t="s">
        <v>4</v>
      </c>
      <c r="D21" s="5">
        <v>265</v>
      </c>
      <c r="E21" s="2" t="s">
        <v>19</v>
      </c>
      <c r="F21" s="4" t="s">
        <v>6</v>
      </c>
      <c r="G21" s="4" t="str">
        <f t="shared" si="0"/>
        <v xml:space="preserve"> </v>
      </c>
      <c r="H21" s="71" t="str">
        <f t="shared" si="1"/>
        <v xml:space="preserve"> </v>
      </c>
      <c r="I21" s="4">
        <f t="shared" si="2"/>
        <v>98</v>
      </c>
      <c r="J21" s="4" t="str">
        <f t="shared" si="5"/>
        <v xml:space="preserve"> </v>
      </c>
      <c r="K21" s="4" t="str">
        <f t="shared" si="6"/>
        <v xml:space="preserve"> </v>
      </c>
      <c r="L21" s="21" t="str">
        <f t="shared" si="7"/>
        <v>UN</v>
      </c>
      <c r="M21" s="21" t="s">
        <v>7</v>
      </c>
      <c r="N21" s="13"/>
    </row>
    <row r="22" spans="1:14" ht="12" customHeight="1" x14ac:dyDescent="0.2">
      <c r="A22" s="2" t="s">
        <v>188</v>
      </c>
      <c r="B22" s="2">
        <v>53</v>
      </c>
      <c r="C22" s="2" t="s">
        <v>4</v>
      </c>
      <c r="D22" s="5">
        <v>281</v>
      </c>
      <c r="E22" s="2" t="s">
        <v>116</v>
      </c>
      <c r="F22" s="2" t="s">
        <v>17</v>
      </c>
      <c r="G22" s="4">
        <f t="shared" si="0"/>
        <v>3</v>
      </c>
      <c r="H22" s="71">
        <f t="shared" si="1"/>
        <v>3</v>
      </c>
      <c r="I22" s="4">
        <f t="shared" si="2"/>
        <v>3</v>
      </c>
      <c r="J22" s="4" t="str">
        <f t="shared" si="5"/>
        <v>BE</v>
      </c>
      <c r="K22" s="4" t="str">
        <f t="shared" si="6"/>
        <v>BE</v>
      </c>
      <c r="L22" s="21" t="str">
        <f t="shared" si="7"/>
        <v>BE</v>
      </c>
      <c r="M22" s="21" t="s">
        <v>7</v>
      </c>
      <c r="N22" s="13"/>
    </row>
    <row r="23" spans="1:14" ht="12" customHeight="1" x14ac:dyDescent="0.2">
      <c r="A23" s="2" t="s">
        <v>188</v>
      </c>
      <c r="B23" s="2">
        <v>53</v>
      </c>
      <c r="C23" s="2" t="s">
        <v>4</v>
      </c>
      <c r="D23" s="5">
        <v>285</v>
      </c>
      <c r="E23" s="2" t="s">
        <v>117</v>
      </c>
      <c r="F23" s="2" t="s">
        <v>96</v>
      </c>
      <c r="G23" s="4" t="str">
        <f t="shared" si="0"/>
        <v xml:space="preserve"> </v>
      </c>
      <c r="H23" s="71">
        <f t="shared" si="1"/>
        <v>12</v>
      </c>
      <c r="I23" s="4">
        <f t="shared" si="2"/>
        <v>12</v>
      </c>
      <c r="J23" s="4" t="str">
        <f t="shared" si="5"/>
        <v xml:space="preserve"> </v>
      </c>
      <c r="K23" s="4" t="str">
        <f t="shared" si="6"/>
        <v>ME</v>
      </c>
      <c r="L23" s="21" t="str">
        <f t="shared" si="7"/>
        <v>ME</v>
      </c>
      <c r="M23" s="21" t="s">
        <v>7</v>
      </c>
      <c r="N23" s="13"/>
    </row>
    <row r="24" spans="1:14" ht="12" customHeight="1" x14ac:dyDescent="0.2">
      <c r="A24" s="2" t="s">
        <v>188</v>
      </c>
      <c r="B24" s="2">
        <v>53</v>
      </c>
      <c r="C24" s="2" t="s">
        <v>4</v>
      </c>
      <c r="D24" s="5">
        <v>291</v>
      </c>
      <c r="E24" s="2" t="s">
        <v>118</v>
      </c>
      <c r="F24" s="2" t="s">
        <v>15</v>
      </c>
      <c r="G24" s="4" t="str">
        <f t="shared" si="0"/>
        <v xml:space="preserve"> </v>
      </c>
      <c r="H24" s="71" t="str">
        <f t="shared" si="1"/>
        <v xml:space="preserve"> </v>
      </c>
      <c r="I24" s="4">
        <f t="shared" si="2"/>
        <v>17</v>
      </c>
      <c r="J24" s="4" t="str">
        <f t="shared" si="5"/>
        <v xml:space="preserve"> </v>
      </c>
      <c r="K24" s="4" t="str">
        <f t="shared" si="6"/>
        <v xml:space="preserve"> </v>
      </c>
      <c r="L24" s="21" t="str">
        <f t="shared" si="7"/>
        <v>TE</v>
      </c>
      <c r="M24" s="21" t="s">
        <v>7</v>
      </c>
      <c r="N24" s="13"/>
    </row>
    <row r="25" spans="1:14" ht="12" customHeight="1" x14ac:dyDescent="0.2">
      <c r="A25" s="2" t="s">
        <v>188</v>
      </c>
      <c r="B25" s="2">
        <v>53</v>
      </c>
      <c r="C25" s="2" t="s">
        <v>4</v>
      </c>
      <c r="D25" s="5">
        <v>292</v>
      </c>
      <c r="E25" s="2" t="s">
        <v>119</v>
      </c>
      <c r="F25" s="2" t="s">
        <v>15</v>
      </c>
      <c r="G25" s="4" t="str">
        <f t="shared" si="0"/>
        <v xml:space="preserve"> </v>
      </c>
      <c r="H25" s="71" t="str">
        <f t="shared" si="1"/>
        <v xml:space="preserve"> </v>
      </c>
      <c r="I25" s="4">
        <f t="shared" si="2"/>
        <v>17</v>
      </c>
      <c r="J25" s="4" t="str">
        <f t="shared" si="5"/>
        <v xml:space="preserve"> </v>
      </c>
      <c r="K25" s="4" t="str">
        <f t="shared" si="6"/>
        <v xml:space="preserve"> </v>
      </c>
      <c r="L25" s="21" t="str">
        <f t="shared" si="7"/>
        <v>TE</v>
      </c>
      <c r="M25" s="21" t="s">
        <v>7</v>
      </c>
      <c r="N25" s="13"/>
    </row>
    <row r="26" spans="1:14" ht="12" customHeight="1" x14ac:dyDescent="0.2">
      <c r="A26" s="2" t="s">
        <v>188</v>
      </c>
      <c r="B26" s="2">
        <v>53</v>
      </c>
      <c r="C26" s="2" t="s">
        <v>4</v>
      </c>
      <c r="D26" s="5">
        <v>293</v>
      </c>
      <c r="E26" s="2" t="s">
        <v>120</v>
      </c>
      <c r="F26" s="2" t="s">
        <v>15</v>
      </c>
      <c r="G26" s="4" t="str">
        <f t="shared" si="0"/>
        <v xml:space="preserve"> </v>
      </c>
      <c r="H26" s="71" t="str">
        <f t="shared" si="1"/>
        <v xml:space="preserve"> </v>
      </c>
      <c r="I26" s="4">
        <f t="shared" si="2"/>
        <v>17</v>
      </c>
      <c r="J26" s="4" t="str">
        <f t="shared" si="5"/>
        <v xml:space="preserve"> </v>
      </c>
      <c r="K26" s="4" t="str">
        <f t="shared" si="6"/>
        <v xml:space="preserve"> </v>
      </c>
      <c r="L26" s="21" t="str">
        <f t="shared" si="7"/>
        <v>TE</v>
      </c>
      <c r="M26" s="21" t="s">
        <v>7</v>
      </c>
      <c r="N26" s="13"/>
    </row>
    <row r="27" spans="1:14" ht="12" customHeight="1" x14ac:dyDescent="0.2">
      <c r="A27" s="2" t="s">
        <v>188</v>
      </c>
      <c r="B27" s="2">
        <v>53</v>
      </c>
      <c r="C27" s="2" t="s">
        <v>4</v>
      </c>
      <c r="D27" s="5">
        <v>295</v>
      </c>
      <c r="E27" s="2" t="s">
        <v>121</v>
      </c>
      <c r="F27" s="2" t="s">
        <v>15</v>
      </c>
      <c r="G27" s="4" t="str">
        <f t="shared" si="0"/>
        <v xml:space="preserve"> </v>
      </c>
      <c r="H27" s="71" t="str">
        <f t="shared" si="1"/>
        <v xml:space="preserve"> </v>
      </c>
      <c r="I27" s="4">
        <f t="shared" si="2"/>
        <v>17</v>
      </c>
      <c r="J27" s="4" t="str">
        <f t="shared" si="5"/>
        <v xml:space="preserve"> </v>
      </c>
      <c r="K27" s="4" t="str">
        <f t="shared" si="6"/>
        <v xml:space="preserve"> </v>
      </c>
      <c r="L27" s="21" t="str">
        <f t="shared" si="7"/>
        <v>TE</v>
      </c>
      <c r="M27" s="21" t="s">
        <v>7</v>
      </c>
      <c r="N27" s="13"/>
    </row>
    <row r="28" spans="1:14" ht="12" customHeight="1" x14ac:dyDescent="0.2">
      <c r="A28" s="2" t="s">
        <v>188</v>
      </c>
      <c r="B28" s="2">
        <v>53</v>
      </c>
      <c r="C28" s="2" t="s">
        <v>4</v>
      </c>
      <c r="D28" s="5">
        <v>299</v>
      </c>
      <c r="E28" s="2" t="s">
        <v>122</v>
      </c>
      <c r="F28" s="2" t="s">
        <v>15</v>
      </c>
      <c r="G28" s="4" t="str">
        <f t="shared" si="0"/>
        <v xml:space="preserve"> </v>
      </c>
      <c r="H28" s="71" t="str">
        <f t="shared" si="1"/>
        <v xml:space="preserve"> </v>
      </c>
      <c r="I28" s="4">
        <f t="shared" si="2"/>
        <v>17</v>
      </c>
      <c r="J28" s="4" t="str">
        <f t="shared" si="5"/>
        <v xml:space="preserve"> </v>
      </c>
      <c r="K28" s="4" t="str">
        <f t="shared" si="6"/>
        <v xml:space="preserve"> </v>
      </c>
      <c r="L28" s="21" t="str">
        <f t="shared" si="7"/>
        <v>TE</v>
      </c>
      <c r="M28" s="21" t="s">
        <v>7</v>
      </c>
      <c r="N28" s="13"/>
    </row>
    <row r="29" spans="1:14" ht="12" customHeight="1" x14ac:dyDescent="0.2">
      <c r="A29" s="2" t="s">
        <v>188</v>
      </c>
      <c r="B29" s="2">
        <v>53</v>
      </c>
      <c r="C29" s="2" t="s">
        <v>4</v>
      </c>
      <c r="D29" s="5">
        <v>300</v>
      </c>
      <c r="E29" s="2" t="s">
        <v>20</v>
      </c>
      <c r="F29" s="4" t="s">
        <v>21</v>
      </c>
      <c r="G29" s="4">
        <f t="shared" si="0"/>
        <v>6</v>
      </c>
      <c r="H29" s="71">
        <f t="shared" si="1"/>
        <v>6</v>
      </c>
      <c r="I29" s="4">
        <f t="shared" si="2"/>
        <v>6</v>
      </c>
      <c r="J29" s="4" t="str">
        <f t="shared" si="5"/>
        <v>LA</v>
      </c>
      <c r="K29" s="4" t="str">
        <f t="shared" si="6"/>
        <v>LA</v>
      </c>
      <c r="L29" s="21" t="str">
        <f t="shared" si="7"/>
        <v>LA</v>
      </c>
      <c r="M29" s="21" t="s">
        <v>10</v>
      </c>
      <c r="N29" s="13"/>
    </row>
    <row r="30" spans="1:14" ht="12" customHeight="1" x14ac:dyDescent="0.2">
      <c r="A30" s="2" t="s">
        <v>188</v>
      </c>
      <c r="B30" s="2">
        <v>53</v>
      </c>
      <c r="C30" s="6" t="s">
        <v>4</v>
      </c>
      <c r="D30" s="5">
        <v>301</v>
      </c>
      <c r="E30" s="6" t="s">
        <v>200</v>
      </c>
      <c r="F30" s="4" t="s">
        <v>21</v>
      </c>
      <c r="G30" s="4">
        <f t="shared" si="0"/>
        <v>6</v>
      </c>
      <c r="H30" s="71">
        <f t="shared" si="1"/>
        <v>6</v>
      </c>
      <c r="I30" s="4">
        <f t="shared" si="2"/>
        <v>6</v>
      </c>
      <c r="J30" s="4" t="str">
        <f t="shared" si="5"/>
        <v>LA</v>
      </c>
      <c r="K30" s="4" t="str">
        <f t="shared" si="6"/>
        <v>LA</v>
      </c>
      <c r="L30" s="21" t="str">
        <f t="shared" si="7"/>
        <v>LA</v>
      </c>
      <c r="M30" s="21" t="s">
        <v>10</v>
      </c>
      <c r="N30" s="13" t="s">
        <v>204</v>
      </c>
    </row>
    <row r="31" spans="1:14" ht="12" customHeight="1" x14ac:dyDescent="0.2">
      <c r="A31" s="2" t="s">
        <v>188</v>
      </c>
      <c r="B31" s="2">
        <v>53</v>
      </c>
      <c r="C31" s="2" t="s">
        <v>4</v>
      </c>
      <c r="D31" s="5">
        <v>310</v>
      </c>
      <c r="E31" s="2" t="s">
        <v>22</v>
      </c>
      <c r="F31" s="4" t="s">
        <v>21</v>
      </c>
      <c r="G31" s="4">
        <f t="shared" si="0"/>
        <v>6</v>
      </c>
      <c r="H31" s="71">
        <f t="shared" si="1"/>
        <v>6</v>
      </c>
      <c r="I31" s="4">
        <f t="shared" si="2"/>
        <v>6</v>
      </c>
      <c r="J31" s="4" t="str">
        <f t="shared" si="5"/>
        <v>LA</v>
      </c>
      <c r="K31" s="4" t="str">
        <f t="shared" si="6"/>
        <v>LA</v>
      </c>
      <c r="L31" s="21" t="str">
        <f t="shared" si="7"/>
        <v>LA</v>
      </c>
      <c r="M31" s="21" t="s">
        <v>10</v>
      </c>
      <c r="N31" s="13"/>
    </row>
    <row r="32" spans="1:14" ht="12" customHeight="1" x14ac:dyDescent="0.2">
      <c r="A32" s="4" t="s">
        <v>188</v>
      </c>
      <c r="B32" s="2">
        <v>53</v>
      </c>
      <c r="C32" s="2" t="s">
        <v>4</v>
      </c>
      <c r="D32" s="5">
        <v>312</v>
      </c>
      <c r="E32" s="2" t="s">
        <v>123</v>
      </c>
      <c r="F32" s="4" t="s">
        <v>21</v>
      </c>
      <c r="G32" s="4">
        <f t="shared" si="0"/>
        <v>6</v>
      </c>
      <c r="H32" s="71">
        <f t="shared" si="1"/>
        <v>6</v>
      </c>
      <c r="I32" s="4">
        <f t="shared" si="2"/>
        <v>6</v>
      </c>
      <c r="J32" s="4" t="str">
        <f t="shared" si="5"/>
        <v>LA</v>
      </c>
      <c r="K32" s="4" t="str">
        <f t="shared" si="6"/>
        <v>LA</v>
      </c>
      <c r="L32" s="21" t="str">
        <f t="shared" si="7"/>
        <v>LA</v>
      </c>
      <c r="M32" s="21" t="s">
        <v>10</v>
      </c>
      <c r="N32" s="13"/>
    </row>
    <row r="33" spans="1:14" ht="12" customHeight="1" x14ac:dyDescent="0.2">
      <c r="A33" s="2" t="s">
        <v>188</v>
      </c>
      <c r="B33" s="2">
        <v>53</v>
      </c>
      <c r="C33" s="2" t="s">
        <v>4</v>
      </c>
      <c r="D33" s="5">
        <v>316</v>
      </c>
      <c r="E33" s="6" t="s">
        <v>205</v>
      </c>
      <c r="F33" s="4" t="s">
        <v>21</v>
      </c>
      <c r="G33" s="4">
        <f t="shared" si="0"/>
        <v>6</v>
      </c>
      <c r="H33" s="71">
        <f t="shared" si="1"/>
        <v>6</v>
      </c>
      <c r="I33" s="4">
        <f t="shared" si="2"/>
        <v>6</v>
      </c>
      <c r="J33" s="4" t="str">
        <f t="shared" si="5"/>
        <v>LA</v>
      </c>
      <c r="K33" s="4" t="str">
        <f t="shared" si="6"/>
        <v>LA</v>
      </c>
      <c r="L33" s="21" t="str">
        <f t="shared" si="7"/>
        <v>LA</v>
      </c>
      <c r="M33" s="21" t="s">
        <v>10</v>
      </c>
      <c r="N33" s="13"/>
    </row>
    <row r="34" spans="1:14" ht="12" customHeight="1" x14ac:dyDescent="0.2">
      <c r="A34" s="2" t="s">
        <v>188</v>
      </c>
      <c r="B34" s="2">
        <v>53</v>
      </c>
      <c r="C34" s="2" t="s">
        <v>4</v>
      </c>
      <c r="D34" s="5">
        <v>320</v>
      </c>
      <c r="E34" s="2" t="s">
        <v>23</v>
      </c>
      <c r="F34" s="4" t="s">
        <v>21</v>
      </c>
      <c r="G34" s="4">
        <f t="shared" si="0"/>
        <v>6</v>
      </c>
      <c r="H34" s="71">
        <f t="shared" si="1"/>
        <v>6</v>
      </c>
      <c r="I34" s="4">
        <f t="shared" si="2"/>
        <v>6</v>
      </c>
      <c r="J34" s="4" t="str">
        <f t="shared" si="5"/>
        <v>LA</v>
      </c>
      <c r="K34" s="4" t="str">
        <f t="shared" si="6"/>
        <v>LA</v>
      </c>
      <c r="L34" s="21" t="str">
        <f t="shared" si="7"/>
        <v>LA</v>
      </c>
      <c r="M34" s="21" t="s">
        <v>10</v>
      </c>
      <c r="N34" s="13"/>
    </row>
    <row r="35" spans="1:14" ht="12" customHeight="1" x14ac:dyDescent="0.2">
      <c r="A35" s="2" t="s">
        <v>188</v>
      </c>
      <c r="B35" s="2">
        <v>53</v>
      </c>
      <c r="C35" s="2" t="s">
        <v>4</v>
      </c>
      <c r="D35" s="5">
        <v>325</v>
      </c>
      <c r="E35" s="2" t="s">
        <v>24</v>
      </c>
      <c r="F35" s="4" t="s">
        <v>25</v>
      </c>
      <c r="G35" s="4" t="str">
        <f t="shared" si="0"/>
        <v xml:space="preserve"> </v>
      </c>
      <c r="H35" s="71" t="str">
        <f t="shared" si="1"/>
        <v xml:space="preserve"> </v>
      </c>
      <c r="I35" s="4">
        <f t="shared" si="2"/>
        <v>18</v>
      </c>
      <c r="J35" s="4" t="str">
        <f t="shared" si="5"/>
        <v xml:space="preserve"> </v>
      </c>
      <c r="K35" s="4" t="str">
        <f t="shared" si="6"/>
        <v xml:space="preserve"> </v>
      </c>
      <c r="L35" s="21" t="str">
        <f t="shared" si="7"/>
        <v>TH</v>
      </c>
      <c r="M35" s="21" t="s">
        <v>10</v>
      </c>
      <c r="N35" s="13"/>
    </row>
    <row r="36" spans="1:14" ht="12" customHeight="1" x14ac:dyDescent="0.2">
      <c r="A36" s="72" t="s">
        <v>188</v>
      </c>
      <c r="B36" s="72">
        <v>53</v>
      </c>
      <c r="C36" s="72" t="s">
        <v>4</v>
      </c>
      <c r="D36" s="73">
        <v>348</v>
      </c>
      <c r="E36" s="72" t="s">
        <v>130</v>
      </c>
      <c r="F36" s="74" t="s">
        <v>27</v>
      </c>
      <c r="G36" s="74">
        <f t="shared" si="0"/>
        <v>8</v>
      </c>
      <c r="H36" s="75">
        <f>IF(F36="information &amp; technology",10,IF(F36="mathematics",11,IF(F36="marketing education",12,IF(F36="music",13,IF(F36="physical education",14,IF(F36="science",15,IF(F36="social studies",16,IF(G36&lt;&gt;" ",G36," "))))))))</f>
        <v>8</v>
      </c>
      <c r="I36" s="74">
        <f>IF(F36="technology education",17,IF(F36="theatre",18,IF(F36="art &amp; design education",19,IF(F36="unknown",98,H36))))</f>
        <v>8</v>
      </c>
      <c r="J36" s="74" t="str">
        <f t="shared" si="5"/>
        <v>FL</v>
      </c>
      <c r="K36" s="74" t="str">
        <f t="shared" si="6"/>
        <v>FL</v>
      </c>
      <c r="L36" s="22" t="s">
        <v>139</v>
      </c>
      <c r="M36" s="22" t="s">
        <v>10</v>
      </c>
      <c r="N36" s="14"/>
    </row>
    <row r="37" spans="1:14" ht="12" customHeight="1" x14ac:dyDescent="0.2">
      <c r="A37" s="6" t="s">
        <v>188</v>
      </c>
      <c r="B37" s="19" t="s">
        <v>140</v>
      </c>
      <c r="C37" s="18" t="s">
        <v>4</v>
      </c>
      <c r="D37" s="19" t="s">
        <v>141</v>
      </c>
      <c r="E37" s="18" t="s">
        <v>142</v>
      </c>
      <c r="F37" s="4" t="s">
        <v>27</v>
      </c>
      <c r="G37" s="4">
        <f t="shared" si="0"/>
        <v>8</v>
      </c>
      <c r="H37" s="71">
        <f>IF(F37="information &amp; technology",10,IF(F37="mathematics",11,IF(F37="marketing education",12,IF(F37="music",13,IF(F37="physical education",14,IF(F37="science",15,IF(F37="social studies",16,IF(G37&lt;&gt;" ",G37," "))))))))</f>
        <v>8</v>
      </c>
      <c r="I37" s="4">
        <f>IF(F37="technology education",17,IF(F37="theatre",18,IF(F37="art &amp; design education",19,IF(F37="unknown",98,H37))))</f>
        <v>8</v>
      </c>
      <c r="J37" s="4" t="str">
        <f t="shared" si="5"/>
        <v>FL</v>
      </c>
      <c r="K37" s="4" t="str">
        <f t="shared" si="6"/>
        <v>FL</v>
      </c>
      <c r="L37" s="21" t="s">
        <v>139</v>
      </c>
      <c r="M37" s="21" t="s">
        <v>10</v>
      </c>
      <c r="N37" s="13" t="s">
        <v>165</v>
      </c>
    </row>
    <row r="38" spans="1:14" ht="12" customHeight="1" x14ac:dyDescent="0.2">
      <c r="A38" s="66" t="s">
        <v>188</v>
      </c>
      <c r="B38" s="66">
        <v>53</v>
      </c>
      <c r="C38" s="66" t="s">
        <v>4</v>
      </c>
      <c r="D38" s="65">
        <v>350</v>
      </c>
      <c r="E38" s="66" t="s">
        <v>26</v>
      </c>
      <c r="F38" s="67" t="s">
        <v>27</v>
      </c>
      <c r="G38" s="67">
        <f t="shared" si="0"/>
        <v>8</v>
      </c>
      <c r="H38" s="68">
        <f t="shared" si="1"/>
        <v>8</v>
      </c>
      <c r="I38" s="67">
        <f t="shared" si="2"/>
        <v>8</v>
      </c>
      <c r="J38" s="67" t="str">
        <f t="shared" si="5"/>
        <v>FL</v>
      </c>
      <c r="K38" s="67" t="str">
        <f t="shared" si="6"/>
        <v>FL</v>
      </c>
      <c r="L38" s="23" t="str">
        <f t="shared" si="7"/>
        <v>FL</v>
      </c>
      <c r="M38" s="23" t="s">
        <v>10</v>
      </c>
      <c r="N38" s="15"/>
    </row>
    <row r="39" spans="1:14" ht="12" customHeight="1" x14ac:dyDescent="0.2">
      <c r="A39" s="2" t="s">
        <v>188</v>
      </c>
      <c r="B39" s="2">
        <v>53</v>
      </c>
      <c r="C39" s="2" t="s">
        <v>4</v>
      </c>
      <c r="D39" s="5">
        <v>355</v>
      </c>
      <c r="E39" s="2" t="s">
        <v>28</v>
      </c>
      <c r="F39" s="4" t="s">
        <v>27</v>
      </c>
      <c r="G39" s="4">
        <f t="shared" si="0"/>
        <v>8</v>
      </c>
      <c r="H39" s="71">
        <f t="shared" si="1"/>
        <v>8</v>
      </c>
      <c r="I39" s="4">
        <f t="shared" si="2"/>
        <v>8</v>
      </c>
      <c r="J39" s="4" t="str">
        <f t="shared" si="5"/>
        <v>FL</v>
      </c>
      <c r="K39" s="4" t="str">
        <f t="shared" si="6"/>
        <v>FL</v>
      </c>
      <c r="L39" s="21" t="str">
        <f t="shared" si="7"/>
        <v>FL</v>
      </c>
      <c r="M39" s="21" t="s">
        <v>10</v>
      </c>
      <c r="N39" s="13"/>
    </row>
    <row r="40" spans="1:14" ht="12" customHeight="1" x14ac:dyDescent="0.2">
      <c r="A40" s="2" t="s">
        <v>188</v>
      </c>
      <c r="B40" s="2">
        <v>53</v>
      </c>
      <c r="C40" s="2" t="s">
        <v>4</v>
      </c>
      <c r="D40" s="5">
        <v>360</v>
      </c>
      <c r="E40" s="2" t="s">
        <v>29</v>
      </c>
      <c r="F40" s="4" t="s">
        <v>27</v>
      </c>
      <c r="G40" s="4">
        <f t="shared" si="0"/>
        <v>8</v>
      </c>
      <c r="H40" s="71">
        <f t="shared" si="1"/>
        <v>8</v>
      </c>
      <c r="I40" s="4">
        <f t="shared" si="2"/>
        <v>8</v>
      </c>
      <c r="J40" s="4" t="str">
        <f t="shared" si="5"/>
        <v>FL</v>
      </c>
      <c r="K40" s="4" t="str">
        <f t="shared" si="6"/>
        <v>FL</v>
      </c>
      <c r="L40" s="21" t="str">
        <f t="shared" si="7"/>
        <v>FL</v>
      </c>
      <c r="M40" s="21" t="s">
        <v>10</v>
      </c>
      <c r="N40" s="13"/>
    </row>
    <row r="41" spans="1:14" ht="12" customHeight="1" x14ac:dyDescent="0.2">
      <c r="A41" s="2" t="s">
        <v>188</v>
      </c>
      <c r="B41" s="2">
        <v>53</v>
      </c>
      <c r="C41" s="2" t="s">
        <v>4</v>
      </c>
      <c r="D41" s="5">
        <v>365</v>
      </c>
      <c r="E41" s="2" t="s">
        <v>30</v>
      </c>
      <c r="F41" s="4" t="s">
        <v>27</v>
      </c>
      <c r="G41" s="4">
        <f t="shared" ref="G41:G73" si="8">IF(F41="agricultural education",2,IF(F41="business",3,IF(F41="dance",4,IF(F41="environmental education",5,IF(F41="english language arts",6,IF(F41="family &amp; consumer ed",7,IF(F41="foreign languages",8,IF(F41="health education",9," "))))))))</f>
        <v>8</v>
      </c>
      <c r="H41" s="71">
        <f t="shared" ref="H41:H73" si="9">IF(F41="information &amp; technology",10,IF(F41="mathematics",11,IF(F41="marketing education",12,IF(F41="music",13,IF(F41="physical education",14,IF(F41="science",15,IF(F41="social studies",16,IF(G41&lt;&gt;" ",G41," "))))))))</f>
        <v>8</v>
      </c>
      <c r="I41" s="4">
        <f t="shared" ref="I41:I73" si="10">IF(F41="technology education",17,IF(F41="theatre",18,IF(F41="art &amp; design education",19,IF(F41="unknown",98,H41))))</f>
        <v>8</v>
      </c>
      <c r="J41" s="4" t="str">
        <f t="shared" si="5"/>
        <v>FL</v>
      </c>
      <c r="K41" s="4" t="str">
        <f t="shared" si="6"/>
        <v>FL</v>
      </c>
      <c r="L41" s="21" t="str">
        <f t="shared" si="7"/>
        <v>FL</v>
      </c>
      <c r="M41" s="21" t="s">
        <v>10</v>
      </c>
      <c r="N41" s="13"/>
    </row>
    <row r="42" spans="1:14" ht="12" customHeight="1" x14ac:dyDescent="0.2">
      <c r="A42" s="2" t="s">
        <v>188</v>
      </c>
      <c r="B42" s="2">
        <v>53</v>
      </c>
      <c r="C42" s="2" t="s">
        <v>4</v>
      </c>
      <c r="D42" s="5">
        <v>370</v>
      </c>
      <c r="E42" s="2" t="s">
        <v>31</v>
      </c>
      <c r="F42" s="4" t="s">
        <v>27</v>
      </c>
      <c r="G42" s="4">
        <f t="shared" si="8"/>
        <v>8</v>
      </c>
      <c r="H42" s="71">
        <f t="shared" si="9"/>
        <v>8</v>
      </c>
      <c r="I42" s="4">
        <f t="shared" si="10"/>
        <v>8</v>
      </c>
      <c r="J42" s="4" t="str">
        <f t="shared" si="5"/>
        <v>FL</v>
      </c>
      <c r="K42" s="4" t="str">
        <f t="shared" si="6"/>
        <v>FL</v>
      </c>
      <c r="L42" s="21" t="str">
        <f t="shared" si="7"/>
        <v>FL</v>
      </c>
      <c r="M42" s="21" t="s">
        <v>10</v>
      </c>
      <c r="N42" s="13"/>
    </row>
    <row r="43" spans="1:14" ht="12" customHeight="1" x14ac:dyDescent="0.2">
      <c r="A43" s="2" t="s">
        <v>188</v>
      </c>
      <c r="B43" s="2">
        <v>53</v>
      </c>
      <c r="C43" s="2" t="s">
        <v>4</v>
      </c>
      <c r="D43" s="5">
        <v>375</v>
      </c>
      <c r="E43" s="2" t="s">
        <v>32</v>
      </c>
      <c r="F43" s="4" t="s">
        <v>27</v>
      </c>
      <c r="G43" s="4">
        <f t="shared" si="8"/>
        <v>8</v>
      </c>
      <c r="H43" s="71">
        <f t="shared" si="9"/>
        <v>8</v>
      </c>
      <c r="I43" s="4">
        <f t="shared" si="10"/>
        <v>8</v>
      </c>
      <c r="J43" s="4" t="str">
        <f t="shared" si="5"/>
        <v>FL</v>
      </c>
      <c r="K43" s="4" t="str">
        <f t="shared" si="6"/>
        <v>FL</v>
      </c>
      <c r="L43" s="21" t="str">
        <f t="shared" si="7"/>
        <v>FL</v>
      </c>
      <c r="M43" s="21" t="s">
        <v>10</v>
      </c>
      <c r="N43" s="13"/>
    </row>
    <row r="44" spans="1:14" ht="12" customHeight="1" x14ac:dyDescent="0.2">
      <c r="A44" s="2" t="s">
        <v>188</v>
      </c>
      <c r="B44" s="2">
        <v>53</v>
      </c>
      <c r="C44" s="2" t="s">
        <v>4</v>
      </c>
      <c r="D44" s="5">
        <v>380</v>
      </c>
      <c r="E44" s="2" t="s">
        <v>33</v>
      </c>
      <c r="F44" s="4" t="s">
        <v>27</v>
      </c>
      <c r="G44" s="4">
        <f t="shared" si="8"/>
        <v>8</v>
      </c>
      <c r="H44" s="71">
        <f t="shared" si="9"/>
        <v>8</v>
      </c>
      <c r="I44" s="4">
        <f t="shared" si="10"/>
        <v>8</v>
      </c>
      <c r="J44" s="4" t="str">
        <f t="shared" si="5"/>
        <v>FL</v>
      </c>
      <c r="K44" s="4" t="str">
        <f t="shared" si="6"/>
        <v>FL</v>
      </c>
      <c r="L44" s="21" t="str">
        <f t="shared" si="7"/>
        <v>FL</v>
      </c>
      <c r="M44" s="21" t="s">
        <v>10</v>
      </c>
      <c r="N44" s="13"/>
    </row>
    <row r="45" spans="1:14" ht="12" customHeight="1" x14ac:dyDescent="0.2">
      <c r="A45" s="2" t="s">
        <v>188</v>
      </c>
      <c r="B45" s="2">
        <v>53</v>
      </c>
      <c r="C45" s="2" t="s">
        <v>4</v>
      </c>
      <c r="D45" s="5">
        <v>385</v>
      </c>
      <c r="E45" s="2" t="s">
        <v>34</v>
      </c>
      <c r="F45" s="4" t="s">
        <v>27</v>
      </c>
      <c r="G45" s="4">
        <f t="shared" si="8"/>
        <v>8</v>
      </c>
      <c r="H45" s="71">
        <f t="shared" si="9"/>
        <v>8</v>
      </c>
      <c r="I45" s="4">
        <f t="shared" si="10"/>
        <v>8</v>
      </c>
      <c r="J45" s="4" t="str">
        <f t="shared" si="5"/>
        <v>FL</v>
      </c>
      <c r="K45" s="4" t="str">
        <f t="shared" si="6"/>
        <v>FL</v>
      </c>
      <c r="L45" s="21" t="str">
        <f t="shared" si="7"/>
        <v>FL</v>
      </c>
      <c r="M45" s="21" t="s">
        <v>10</v>
      </c>
      <c r="N45" s="13"/>
    </row>
    <row r="46" spans="1:14" ht="12" customHeight="1" x14ac:dyDescent="0.2">
      <c r="A46" s="2" t="s">
        <v>188</v>
      </c>
      <c r="B46" s="2">
        <v>53</v>
      </c>
      <c r="C46" s="2" t="s">
        <v>4</v>
      </c>
      <c r="D46" s="5">
        <v>390</v>
      </c>
      <c r="E46" s="2" t="s">
        <v>35</v>
      </c>
      <c r="F46" s="4" t="s">
        <v>27</v>
      </c>
      <c r="G46" s="4">
        <f t="shared" si="8"/>
        <v>8</v>
      </c>
      <c r="H46" s="71">
        <f t="shared" si="9"/>
        <v>8</v>
      </c>
      <c r="I46" s="4">
        <f t="shared" si="10"/>
        <v>8</v>
      </c>
      <c r="J46" s="4" t="str">
        <f t="shared" si="5"/>
        <v>FL</v>
      </c>
      <c r="K46" s="4" t="str">
        <f t="shared" si="6"/>
        <v>FL</v>
      </c>
      <c r="L46" s="21" t="str">
        <f t="shared" si="7"/>
        <v>FL</v>
      </c>
      <c r="M46" s="21" t="s">
        <v>10</v>
      </c>
      <c r="N46" s="13"/>
    </row>
    <row r="47" spans="1:14" ht="12" customHeight="1" x14ac:dyDescent="0.2">
      <c r="A47" s="2" t="s">
        <v>188</v>
      </c>
      <c r="B47" s="2">
        <v>53</v>
      </c>
      <c r="C47" s="2" t="s">
        <v>4</v>
      </c>
      <c r="D47" s="5">
        <v>395</v>
      </c>
      <c r="E47" s="2" t="s">
        <v>36</v>
      </c>
      <c r="F47" s="4" t="s">
        <v>6</v>
      </c>
      <c r="G47" s="4" t="str">
        <f t="shared" si="8"/>
        <v xml:space="preserve"> </v>
      </c>
      <c r="H47" s="71" t="str">
        <f t="shared" si="9"/>
        <v xml:space="preserve"> </v>
      </c>
      <c r="I47" s="4">
        <f t="shared" si="10"/>
        <v>98</v>
      </c>
      <c r="J47" s="4" t="str">
        <f t="shared" si="5"/>
        <v xml:space="preserve"> </v>
      </c>
      <c r="K47" s="4" t="str">
        <f t="shared" si="6"/>
        <v xml:space="preserve"> </v>
      </c>
      <c r="L47" s="21" t="str">
        <f t="shared" si="7"/>
        <v>UN</v>
      </c>
      <c r="M47" s="21" t="s">
        <v>10</v>
      </c>
      <c r="N47" s="13"/>
    </row>
    <row r="48" spans="1:14" ht="12" customHeight="1" x14ac:dyDescent="0.2">
      <c r="A48" s="2" t="s">
        <v>188</v>
      </c>
      <c r="B48" s="2">
        <v>53</v>
      </c>
      <c r="C48" s="2" t="s">
        <v>4</v>
      </c>
      <c r="D48" s="5">
        <v>400</v>
      </c>
      <c r="E48" s="2" t="s">
        <v>37</v>
      </c>
      <c r="F48" s="4" t="s">
        <v>37</v>
      </c>
      <c r="G48" s="4" t="str">
        <f t="shared" si="8"/>
        <v xml:space="preserve"> </v>
      </c>
      <c r="H48" s="71">
        <f t="shared" si="9"/>
        <v>11</v>
      </c>
      <c r="I48" s="4">
        <f t="shared" si="10"/>
        <v>11</v>
      </c>
      <c r="J48" s="4" t="str">
        <f t="shared" si="5"/>
        <v xml:space="preserve"> </v>
      </c>
      <c r="K48" s="4" t="str">
        <f t="shared" si="6"/>
        <v>MA</v>
      </c>
      <c r="L48" s="21" t="str">
        <f t="shared" si="7"/>
        <v>MA</v>
      </c>
      <c r="M48" s="21" t="s">
        <v>10</v>
      </c>
      <c r="N48" s="13"/>
    </row>
    <row r="49" spans="1:14" ht="12" customHeight="1" x14ac:dyDescent="0.2">
      <c r="A49" s="2" t="s">
        <v>188</v>
      </c>
      <c r="B49" s="2">
        <v>53</v>
      </c>
      <c r="C49" s="2" t="s">
        <v>4</v>
      </c>
      <c r="D49" s="5">
        <v>404</v>
      </c>
      <c r="E49" s="2" t="s">
        <v>38</v>
      </c>
      <c r="F49" s="4" t="s">
        <v>18</v>
      </c>
      <c r="G49" s="4" t="str">
        <f t="shared" si="8"/>
        <v xml:space="preserve"> </v>
      </c>
      <c r="H49" s="71">
        <f t="shared" si="9"/>
        <v>10</v>
      </c>
      <c r="I49" s="4">
        <f t="shared" si="10"/>
        <v>10</v>
      </c>
      <c r="J49" s="4" t="str">
        <f t="shared" si="5"/>
        <v xml:space="preserve"> </v>
      </c>
      <c r="K49" s="4" t="str">
        <f t="shared" si="6"/>
        <v>IT</v>
      </c>
      <c r="L49" s="21" t="str">
        <f t="shared" si="7"/>
        <v>IT</v>
      </c>
      <c r="M49" s="21" t="s">
        <v>7</v>
      </c>
      <c r="N49" s="13"/>
    </row>
    <row r="50" spans="1:14" ht="12" customHeight="1" x14ac:dyDescent="0.2">
      <c r="A50" s="2" t="s">
        <v>188</v>
      </c>
      <c r="B50" s="2">
        <v>53</v>
      </c>
      <c r="C50" s="2" t="s">
        <v>4</v>
      </c>
      <c r="D50" s="5">
        <v>405</v>
      </c>
      <c r="E50" s="2" t="s">
        <v>39</v>
      </c>
      <c r="F50" s="4" t="s">
        <v>18</v>
      </c>
      <c r="G50" s="4" t="str">
        <f t="shared" si="8"/>
        <v xml:space="preserve"> </v>
      </c>
      <c r="H50" s="71">
        <f>IF(F50="information &amp; technology",10,IF(F50="mathematics",11,IF(F50="marketing education",12,IF(F50="music",13,IF(F50="physical education",14,IF(F50="science",15,IF(F50="social studies",16,IF(G50&lt;&gt;" ",G50," "))))))))</f>
        <v>10</v>
      </c>
      <c r="I50" s="4">
        <f>IF(F50="technology education",17,IF(F50="theatre",18,IF(F50="art &amp; design education",19,IF(F50="unknown",98,H50))))</f>
        <v>10</v>
      </c>
      <c r="J50" s="4" t="str">
        <f>IF(F50="agricultural education","AG",IF(F50="business","BE",IF(F50="dance","DA",IF(F50="environmental education","EE",IF(F50="english language arts","LA",IF(F50="family &amp; consumer ed","FC",IF(F50="foreign languages","FL",IF(F50="health education","HE"," "))))))))</f>
        <v xml:space="preserve"> </v>
      </c>
      <c r="K50" s="4" t="str">
        <f>IF(F50="information &amp; technology","IT",IF(F50="mathematics","MA",IF(F50="marketing education","ME",IF(F50="music","MU",IF(F50="physical education","PE",IF(F50="science","SC",IF(F50="social studies","SS",IF(G50&lt;&gt;" ",J50," "))))))))</f>
        <v>IT</v>
      </c>
      <c r="L50" s="21" t="str">
        <f>IF(F50="technology education","TE",IF(F50="theatre","TH",IF(F50="art &amp; design education","AD",IF(F50="unknown","UN",K50))))</f>
        <v>IT</v>
      </c>
      <c r="M50" s="21" t="s">
        <v>7</v>
      </c>
      <c r="N50" s="13"/>
    </row>
    <row r="51" spans="1:14" ht="12" customHeight="1" x14ac:dyDescent="0.2">
      <c r="A51" s="4" t="s">
        <v>188</v>
      </c>
      <c r="B51" s="2">
        <v>53</v>
      </c>
      <c r="C51" s="2" t="s">
        <v>4</v>
      </c>
      <c r="D51" s="5">
        <v>412</v>
      </c>
      <c r="E51" s="2" t="s">
        <v>124</v>
      </c>
      <c r="F51" s="4" t="s">
        <v>37</v>
      </c>
      <c r="G51" s="4" t="str">
        <f t="shared" si="8"/>
        <v xml:space="preserve"> </v>
      </c>
      <c r="H51" s="71">
        <f t="shared" si="9"/>
        <v>11</v>
      </c>
      <c r="I51" s="4">
        <f t="shared" si="10"/>
        <v>11</v>
      </c>
      <c r="J51" s="4" t="str">
        <f t="shared" si="5"/>
        <v xml:space="preserve"> </v>
      </c>
      <c r="K51" s="4" t="str">
        <f t="shared" si="6"/>
        <v>MA</v>
      </c>
      <c r="L51" s="21" t="str">
        <f t="shared" si="7"/>
        <v>MA</v>
      </c>
      <c r="M51" s="21" t="s">
        <v>10</v>
      </c>
      <c r="N51" s="13"/>
    </row>
    <row r="52" spans="1:14" ht="12" customHeight="1" x14ac:dyDescent="0.2">
      <c r="A52" s="2" t="s">
        <v>188</v>
      </c>
      <c r="B52" s="2">
        <v>53</v>
      </c>
      <c r="C52" s="6" t="s">
        <v>4</v>
      </c>
      <c r="D52" s="5">
        <v>416</v>
      </c>
      <c r="E52" s="6" t="s">
        <v>201</v>
      </c>
      <c r="F52" s="4" t="s">
        <v>37</v>
      </c>
      <c r="G52" s="4" t="str">
        <f t="shared" si="8"/>
        <v xml:space="preserve"> </v>
      </c>
      <c r="H52" s="71">
        <f t="shared" si="9"/>
        <v>11</v>
      </c>
      <c r="I52" s="4">
        <f t="shared" si="10"/>
        <v>11</v>
      </c>
      <c r="J52" s="4" t="str">
        <f t="shared" si="5"/>
        <v xml:space="preserve"> </v>
      </c>
      <c r="K52" s="4" t="str">
        <f t="shared" si="6"/>
        <v>MA</v>
      </c>
      <c r="L52" s="21" t="str">
        <f t="shared" si="7"/>
        <v>MA</v>
      </c>
      <c r="M52" s="21" t="s">
        <v>10</v>
      </c>
      <c r="N52" s="13" t="s">
        <v>204</v>
      </c>
    </row>
    <row r="53" spans="1:14" ht="12" customHeight="1" x14ac:dyDescent="0.2">
      <c r="A53" s="2" t="s">
        <v>188</v>
      </c>
      <c r="B53" s="2">
        <v>53</v>
      </c>
      <c r="C53" s="2" t="s">
        <v>4</v>
      </c>
      <c r="D53" s="5">
        <v>450</v>
      </c>
      <c r="E53" s="2" t="s">
        <v>40</v>
      </c>
      <c r="F53" s="4" t="s">
        <v>6</v>
      </c>
      <c r="G53" s="4" t="str">
        <f t="shared" si="8"/>
        <v xml:space="preserve"> </v>
      </c>
      <c r="H53" s="71" t="str">
        <f t="shared" si="9"/>
        <v xml:space="preserve"> </v>
      </c>
      <c r="I53" s="4">
        <f t="shared" si="10"/>
        <v>98</v>
      </c>
      <c r="J53" s="4" t="str">
        <f t="shared" si="5"/>
        <v xml:space="preserve"> </v>
      </c>
      <c r="K53" s="4" t="str">
        <f t="shared" si="6"/>
        <v xml:space="preserve"> </v>
      </c>
      <c r="L53" s="21" t="str">
        <f t="shared" si="7"/>
        <v>UN</v>
      </c>
      <c r="M53" s="21" t="s">
        <v>7</v>
      </c>
      <c r="N53" s="13"/>
    </row>
    <row r="54" spans="1:14" ht="12" customHeight="1" x14ac:dyDescent="0.2">
      <c r="A54" s="2" t="s">
        <v>188</v>
      </c>
      <c r="B54" s="2">
        <v>53</v>
      </c>
      <c r="C54" s="2" t="s">
        <v>4</v>
      </c>
      <c r="D54" s="5">
        <v>455</v>
      </c>
      <c r="E54" s="2" t="s">
        <v>41</v>
      </c>
      <c r="F54" s="4" t="s">
        <v>6</v>
      </c>
      <c r="G54" s="4" t="str">
        <f t="shared" si="8"/>
        <v xml:space="preserve"> </v>
      </c>
      <c r="H54" s="71" t="str">
        <f t="shared" si="9"/>
        <v xml:space="preserve"> </v>
      </c>
      <c r="I54" s="4">
        <f t="shared" si="10"/>
        <v>98</v>
      </c>
      <c r="J54" s="4" t="str">
        <f t="shared" si="5"/>
        <v xml:space="preserve"> </v>
      </c>
      <c r="K54" s="4" t="str">
        <f t="shared" si="6"/>
        <v xml:space="preserve"> </v>
      </c>
      <c r="L54" s="21" t="str">
        <f t="shared" si="7"/>
        <v>UN</v>
      </c>
      <c r="M54" s="21" t="s">
        <v>7</v>
      </c>
      <c r="N54" s="13"/>
    </row>
    <row r="55" spans="1:14" ht="12" customHeight="1" x14ac:dyDescent="0.2">
      <c r="A55" s="2" t="s">
        <v>188</v>
      </c>
      <c r="B55" s="2">
        <v>53</v>
      </c>
      <c r="C55" s="2" t="s">
        <v>4</v>
      </c>
      <c r="D55" s="5">
        <v>506</v>
      </c>
      <c r="E55" s="2" t="s">
        <v>42</v>
      </c>
      <c r="F55" s="4" t="s">
        <v>43</v>
      </c>
      <c r="G55" s="4" t="str">
        <f t="shared" si="8"/>
        <v xml:space="preserve"> </v>
      </c>
      <c r="H55" s="71">
        <f t="shared" si="9"/>
        <v>13</v>
      </c>
      <c r="I55" s="4">
        <f t="shared" si="10"/>
        <v>13</v>
      </c>
      <c r="J55" s="4" t="str">
        <f t="shared" si="5"/>
        <v xml:space="preserve"> </v>
      </c>
      <c r="K55" s="4" t="str">
        <f t="shared" si="6"/>
        <v>MU</v>
      </c>
      <c r="L55" s="21" t="str">
        <f t="shared" si="7"/>
        <v>MU</v>
      </c>
      <c r="M55" s="21" t="s">
        <v>10</v>
      </c>
      <c r="N55" s="13"/>
    </row>
    <row r="56" spans="1:14" ht="12" customHeight="1" x14ac:dyDescent="0.2">
      <c r="A56" s="2" t="s">
        <v>188</v>
      </c>
      <c r="B56" s="2">
        <v>53</v>
      </c>
      <c r="C56" s="2" t="s">
        <v>4</v>
      </c>
      <c r="D56" s="5">
        <v>511</v>
      </c>
      <c r="E56" s="2" t="s">
        <v>44</v>
      </c>
      <c r="F56" s="4" t="s">
        <v>43</v>
      </c>
      <c r="G56" s="4" t="str">
        <f t="shared" si="8"/>
        <v xml:space="preserve"> </v>
      </c>
      <c r="H56" s="71">
        <f t="shared" si="9"/>
        <v>13</v>
      </c>
      <c r="I56" s="4">
        <f t="shared" si="10"/>
        <v>13</v>
      </c>
      <c r="J56" s="4" t="str">
        <f t="shared" si="5"/>
        <v xml:space="preserve"> </v>
      </c>
      <c r="K56" s="4" t="str">
        <f t="shared" si="6"/>
        <v>MU</v>
      </c>
      <c r="L56" s="21" t="str">
        <f t="shared" si="7"/>
        <v>MU</v>
      </c>
      <c r="M56" s="21" t="s">
        <v>10</v>
      </c>
      <c r="N56" s="13"/>
    </row>
    <row r="57" spans="1:14" ht="12" customHeight="1" x14ac:dyDescent="0.2">
      <c r="A57" s="2" t="s">
        <v>188</v>
      </c>
      <c r="B57" s="2">
        <v>53</v>
      </c>
      <c r="C57" s="2" t="s">
        <v>4</v>
      </c>
      <c r="D57" s="5">
        <v>515</v>
      </c>
      <c r="E57" s="2" t="s">
        <v>45</v>
      </c>
      <c r="F57" s="4" t="s">
        <v>43</v>
      </c>
      <c r="G57" s="4" t="str">
        <f t="shared" si="8"/>
        <v xml:space="preserve"> </v>
      </c>
      <c r="H57" s="71">
        <f t="shared" si="9"/>
        <v>13</v>
      </c>
      <c r="I57" s="4">
        <f t="shared" si="10"/>
        <v>13</v>
      </c>
      <c r="J57" s="4" t="str">
        <f t="shared" si="5"/>
        <v xml:space="preserve"> </v>
      </c>
      <c r="K57" s="4" t="str">
        <f t="shared" si="6"/>
        <v>MU</v>
      </c>
      <c r="L57" s="21" t="str">
        <f t="shared" si="7"/>
        <v>MU</v>
      </c>
      <c r="M57" s="21" t="s">
        <v>10</v>
      </c>
      <c r="N57" s="13"/>
    </row>
    <row r="58" spans="1:14" ht="12" customHeight="1" x14ac:dyDescent="0.2">
      <c r="A58" s="2" t="s">
        <v>188</v>
      </c>
      <c r="B58" s="2">
        <v>53</v>
      </c>
      <c r="C58" s="2" t="s">
        <v>4</v>
      </c>
      <c r="D58" s="5">
        <v>530</v>
      </c>
      <c r="E58" s="2" t="s">
        <v>46</v>
      </c>
      <c r="F58" s="4" t="s">
        <v>46</v>
      </c>
      <c r="G58" s="4" t="str">
        <f t="shared" si="8"/>
        <v xml:space="preserve"> </v>
      </c>
      <c r="H58" s="71">
        <f t="shared" si="9"/>
        <v>14</v>
      </c>
      <c r="I58" s="4">
        <f t="shared" si="10"/>
        <v>14</v>
      </c>
      <c r="J58" s="4" t="str">
        <f t="shared" si="5"/>
        <v xml:space="preserve"> </v>
      </c>
      <c r="K58" s="4" t="str">
        <f t="shared" si="6"/>
        <v>PE</v>
      </c>
      <c r="L58" s="21" t="str">
        <f t="shared" si="7"/>
        <v>PE</v>
      </c>
      <c r="M58" s="21" t="s">
        <v>7</v>
      </c>
      <c r="N58" s="13"/>
    </row>
    <row r="59" spans="1:14" ht="12" customHeight="1" x14ac:dyDescent="0.2">
      <c r="A59" s="2" t="s">
        <v>188</v>
      </c>
      <c r="B59" s="2">
        <v>53</v>
      </c>
      <c r="C59" s="2" t="s">
        <v>4</v>
      </c>
      <c r="D59" s="5">
        <v>535</v>
      </c>
      <c r="E59" s="2" t="s">
        <v>47</v>
      </c>
      <c r="F59" s="4" t="s">
        <v>6</v>
      </c>
      <c r="G59" s="4" t="str">
        <f t="shared" si="8"/>
        <v xml:space="preserve"> </v>
      </c>
      <c r="H59" s="71" t="str">
        <f t="shared" si="9"/>
        <v xml:space="preserve"> </v>
      </c>
      <c r="I59" s="4">
        <f t="shared" si="10"/>
        <v>98</v>
      </c>
      <c r="J59" s="4" t="str">
        <f t="shared" si="5"/>
        <v xml:space="preserve"> </v>
      </c>
      <c r="K59" s="4" t="str">
        <f t="shared" si="6"/>
        <v xml:space="preserve"> </v>
      </c>
      <c r="L59" s="21" t="str">
        <f t="shared" si="7"/>
        <v>UN</v>
      </c>
      <c r="M59" s="21" t="s">
        <v>7</v>
      </c>
      <c r="N59" s="13"/>
    </row>
    <row r="60" spans="1:14" ht="12" customHeight="1" x14ac:dyDescent="0.2">
      <c r="A60" s="2" t="s">
        <v>188</v>
      </c>
      <c r="B60" s="2">
        <v>53</v>
      </c>
      <c r="C60" s="2" t="s">
        <v>4</v>
      </c>
      <c r="D60" s="5">
        <v>536</v>
      </c>
      <c r="E60" s="2" t="s">
        <v>48</v>
      </c>
      <c r="F60" s="4" t="s">
        <v>48</v>
      </c>
      <c r="G60" s="4">
        <f t="shared" si="8"/>
        <v>4</v>
      </c>
      <c r="H60" s="71">
        <f t="shared" si="9"/>
        <v>4</v>
      </c>
      <c r="I60" s="4">
        <f t="shared" si="10"/>
        <v>4</v>
      </c>
      <c r="J60" s="4" t="str">
        <f t="shared" si="5"/>
        <v>DA</v>
      </c>
      <c r="K60" s="4" t="str">
        <f t="shared" si="6"/>
        <v>DA</v>
      </c>
      <c r="L60" s="21" t="str">
        <f t="shared" si="7"/>
        <v>DA</v>
      </c>
      <c r="M60" s="21" t="s">
        <v>10</v>
      </c>
      <c r="N60" s="13"/>
    </row>
    <row r="61" spans="1:14" ht="12" customHeight="1" x14ac:dyDescent="0.2">
      <c r="A61" s="2" t="s">
        <v>188</v>
      </c>
      <c r="B61" s="2">
        <v>53</v>
      </c>
      <c r="C61" s="2" t="s">
        <v>4</v>
      </c>
      <c r="D61" s="5">
        <v>550</v>
      </c>
      <c r="E61" s="2" t="s">
        <v>49</v>
      </c>
      <c r="F61" s="4" t="s">
        <v>50</v>
      </c>
      <c r="G61" s="4" t="str">
        <f t="shared" si="8"/>
        <v xml:space="preserve"> </v>
      </c>
      <c r="H61" s="71" t="str">
        <f t="shared" si="9"/>
        <v xml:space="preserve"> </v>
      </c>
      <c r="I61" s="4">
        <f t="shared" si="10"/>
        <v>19</v>
      </c>
      <c r="J61" s="4" t="str">
        <f t="shared" si="5"/>
        <v xml:space="preserve"> </v>
      </c>
      <c r="K61" s="4" t="str">
        <f t="shared" si="6"/>
        <v xml:space="preserve"> </v>
      </c>
      <c r="L61" s="21" t="str">
        <f t="shared" si="7"/>
        <v>AD</v>
      </c>
      <c r="M61" s="21" t="s">
        <v>10</v>
      </c>
      <c r="N61" s="13"/>
    </row>
    <row r="62" spans="1:14" ht="12" customHeight="1" x14ac:dyDescent="0.2">
      <c r="A62" s="2" t="s">
        <v>188</v>
      </c>
      <c r="B62" s="2">
        <v>53</v>
      </c>
      <c r="C62" s="2" t="s">
        <v>4</v>
      </c>
      <c r="D62" s="5">
        <v>605</v>
      </c>
      <c r="E62" s="2" t="s">
        <v>51</v>
      </c>
      <c r="F62" s="4" t="s">
        <v>52</v>
      </c>
      <c r="G62" s="4" t="str">
        <f t="shared" si="8"/>
        <v xml:space="preserve"> </v>
      </c>
      <c r="H62" s="71">
        <f t="shared" si="9"/>
        <v>15</v>
      </c>
      <c r="I62" s="4">
        <f t="shared" si="10"/>
        <v>15</v>
      </c>
      <c r="J62" s="4" t="str">
        <f t="shared" si="5"/>
        <v xml:space="preserve"> </v>
      </c>
      <c r="K62" s="4" t="str">
        <f t="shared" si="6"/>
        <v>SC</v>
      </c>
      <c r="L62" s="21" t="str">
        <f t="shared" si="7"/>
        <v>SC</v>
      </c>
      <c r="M62" s="21" t="s">
        <v>10</v>
      </c>
      <c r="N62" s="13"/>
    </row>
    <row r="63" spans="1:14" ht="12" customHeight="1" x14ac:dyDescent="0.2">
      <c r="A63" s="2" t="s">
        <v>188</v>
      </c>
      <c r="B63" s="2">
        <v>53</v>
      </c>
      <c r="C63" s="2" t="s">
        <v>4</v>
      </c>
      <c r="D63" s="5">
        <v>610</v>
      </c>
      <c r="E63" s="2" t="s">
        <v>53</v>
      </c>
      <c r="F63" s="4" t="s">
        <v>52</v>
      </c>
      <c r="G63" s="4" t="str">
        <f t="shared" si="8"/>
        <v xml:space="preserve"> </v>
      </c>
      <c r="H63" s="71">
        <f t="shared" si="9"/>
        <v>15</v>
      </c>
      <c r="I63" s="4">
        <f t="shared" si="10"/>
        <v>15</v>
      </c>
      <c r="J63" s="4" t="str">
        <f t="shared" si="5"/>
        <v xml:space="preserve"> </v>
      </c>
      <c r="K63" s="4" t="str">
        <f t="shared" si="6"/>
        <v>SC</v>
      </c>
      <c r="L63" s="21" t="str">
        <f t="shared" si="7"/>
        <v>SC</v>
      </c>
      <c r="M63" s="21" t="s">
        <v>10</v>
      </c>
      <c r="N63" s="13"/>
    </row>
    <row r="64" spans="1:14" ht="12" customHeight="1" x14ac:dyDescent="0.2">
      <c r="A64" s="2" t="s">
        <v>188</v>
      </c>
      <c r="B64" s="2">
        <v>53</v>
      </c>
      <c r="C64" s="2" t="s">
        <v>4</v>
      </c>
      <c r="D64" s="5">
        <v>615</v>
      </c>
      <c r="E64" s="2" t="s">
        <v>54</v>
      </c>
      <c r="F64" s="4" t="s">
        <v>52</v>
      </c>
      <c r="G64" s="4" t="str">
        <f t="shared" si="8"/>
        <v xml:space="preserve"> </v>
      </c>
      <c r="H64" s="71">
        <f t="shared" si="9"/>
        <v>15</v>
      </c>
      <c r="I64" s="4">
        <f t="shared" si="10"/>
        <v>15</v>
      </c>
      <c r="J64" s="4" t="str">
        <f t="shared" si="5"/>
        <v xml:space="preserve"> </v>
      </c>
      <c r="K64" s="4" t="str">
        <f t="shared" si="6"/>
        <v>SC</v>
      </c>
      <c r="L64" s="21" t="str">
        <f t="shared" si="7"/>
        <v>SC</v>
      </c>
      <c r="M64" s="21" t="s">
        <v>10</v>
      </c>
      <c r="N64" s="13"/>
    </row>
    <row r="65" spans="1:14" ht="12" customHeight="1" x14ac:dyDescent="0.2">
      <c r="A65" s="2" t="s">
        <v>188</v>
      </c>
      <c r="B65" s="2">
        <v>53</v>
      </c>
      <c r="C65" s="2" t="s">
        <v>4</v>
      </c>
      <c r="D65" s="5">
        <v>620</v>
      </c>
      <c r="E65" s="2" t="s">
        <v>55</v>
      </c>
      <c r="F65" s="4" t="s">
        <v>52</v>
      </c>
      <c r="G65" s="4" t="str">
        <f t="shared" si="8"/>
        <v xml:space="preserve"> </v>
      </c>
      <c r="H65" s="71">
        <f t="shared" si="9"/>
        <v>15</v>
      </c>
      <c r="I65" s="4">
        <f t="shared" si="10"/>
        <v>15</v>
      </c>
      <c r="J65" s="4" t="str">
        <f t="shared" si="5"/>
        <v xml:space="preserve"> </v>
      </c>
      <c r="K65" s="4" t="str">
        <f t="shared" si="6"/>
        <v>SC</v>
      </c>
      <c r="L65" s="21" t="str">
        <f t="shared" si="7"/>
        <v>SC</v>
      </c>
      <c r="M65" s="21" t="s">
        <v>10</v>
      </c>
      <c r="N65" s="13"/>
    </row>
    <row r="66" spans="1:14" ht="12" customHeight="1" x14ac:dyDescent="0.2">
      <c r="A66" s="2" t="s">
        <v>188</v>
      </c>
      <c r="B66" s="2">
        <v>53</v>
      </c>
      <c r="C66" s="2" t="s">
        <v>4</v>
      </c>
      <c r="D66" s="5">
        <v>625</v>
      </c>
      <c r="E66" s="2" t="s">
        <v>56</v>
      </c>
      <c r="F66" s="4" t="s">
        <v>52</v>
      </c>
      <c r="G66" s="4" t="str">
        <f t="shared" si="8"/>
        <v xml:space="preserve"> </v>
      </c>
      <c r="H66" s="71">
        <f t="shared" si="9"/>
        <v>15</v>
      </c>
      <c r="I66" s="4">
        <f t="shared" si="10"/>
        <v>15</v>
      </c>
      <c r="J66" s="4" t="str">
        <f t="shared" si="5"/>
        <v xml:space="preserve"> </v>
      </c>
      <c r="K66" s="4" t="str">
        <f t="shared" si="6"/>
        <v>SC</v>
      </c>
      <c r="L66" s="21" t="str">
        <f t="shared" si="7"/>
        <v>SC</v>
      </c>
      <c r="M66" s="21" t="s">
        <v>10</v>
      </c>
      <c r="N66" s="13"/>
    </row>
    <row r="67" spans="1:14" ht="12" customHeight="1" x14ac:dyDescent="0.2">
      <c r="A67" s="2" t="s">
        <v>188</v>
      </c>
      <c r="B67" s="2">
        <v>53</v>
      </c>
      <c r="C67" s="2" t="s">
        <v>4</v>
      </c>
      <c r="D67" s="5">
        <v>627</v>
      </c>
      <c r="E67" s="2" t="s">
        <v>57</v>
      </c>
      <c r="F67" s="4" t="s">
        <v>52</v>
      </c>
      <c r="G67" s="4" t="str">
        <f t="shared" si="8"/>
        <v xml:space="preserve"> </v>
      </c>
      <c r="H67" s="71">
        <f t="shared" si="9"/>
        <v>15</v>
      </c>
      <c r="I67" s="4">
        <f t="shared" si="10"/>
        <v>15</v>
      </c>
      <c r="J67" s="4" t="str">
        <f t="shared" si="5"/>
        <v xml:space="preserve"> </v>
      </c>
      <c r="K67" s="4" t="str">
        <f t="shared" si="6"/>
        <v>SC</v>
      </c>
      <c r="L67" s="21" t="str">
        <f t="shared" si="7"/>
        <v>SC</v>
      </c>
      <c r="M67" s="21" t="s">
        <v>10</v>
      </c>
      <c r="N67" s="13"/>
    </row>
    <row r="68" spans="1:14" ht="12" customHeight="1" x14ac:dyDescent="0.2">
      <c r="A68" s="2" t="s">
        <v>188</v>
      </c>
      <c r="B68" s="2">
        <v>53</v>
      </c>
      <c r="C68" s="2" t="s">
        <v>4</v>
      </c>
      <c r="D68" s="5">
        <v>635</v>
      </c>
      <c r="E68" s="2" t="s">
        <v>58</v>
      </c>
      <c r="F68" s="4" t="s">
        <v>52</v>
      </c>
      <c r="G68" s="4" t="str">
        <f t="shared" si="8"/>
        <v xml:space="preserve"> </v>
      </c>
      <c r="H68" s="71">
        <f t="shared" si="9"/>
        <v>15</v>
      </c>
      <c r="I68" s="4">
        <f t="shared" si="10"/>
        <v>15</v>
      </c>
      <c r="J68" s="4" t="str">
        <f t="shared" si="5"/>
        <v xml:space="preserve"> </v>
      </c>
      <c r="K68" s="4" t="str">
        <f t="shared" si="6"/>
        <v>SC</v>
      </c>
      <c r="L68" s="21" t="str">
        <f t="shared" si="7"/>
        <v>SC</v>
      </c>
      <c r="M68" s="21" t="s">
        <v>10</v>
      </c>
      <c r="N68" s="13"/>
    </row>
    <row r="69" spans="1:14" ht="12" customHeight="1" x14ac:dyDescent="0.2">
      <c r="A69" s="2" t="s">
        <v>188</v>
      </c>
      <c r="B69" s="2">
        <v>53</v>
      </c>
      <c r="C69" s="2" t="s">
        <v>4</v>
      </c>
      <c r="D69" s="5">
        <v>636</v>
      </c>
      <c r="E69" s="2" t="s">
        <v>59</v>
      </c>
      <c r="F69" s="4" t="s">
        <v>52</v>
      </c>
      <c r="G69" s="4" t="str">
        <f t="shared" si="8"/>
        <v xml:space="preserve"> </v>
      </c>
      <c r="H69" s="71">
        <f t="shared" si="9"/>
        <v>15</v>
      </c>
      <c r="I69" s="4">
        <f t="shared" si="10"/>
        <v>15</v>
      </c>
      <c r="J69" s="4" t="str">
        <f t="shared" si="5"/>
        <v xml:space="preserve"> </v>
      </c>
      <c r="K69" s="4" t="str">
        <f t="shared" si="6"/>
        <v>SC</v>
      </c>
      <c r="L69" s="21" t="str">
        <f t="shared" si="7"/>
        <v>SC</v>
      </c>
      <c r="M69" s="21" t="s">
        <v>10</v>
      </c>
      <c r="N69" s="13"/>
    </row>
    <row r="70" spans="1:14" ht="12" customHeight="1" x14ac:dyDescent="0.2">
      <c r="A70" s="2" t="s">
        <v>188</v>
      </c>
      <c r="B70" s="2">
        <v>53</v>
      </c>
      <c r="C70" s="2" t="s">
        <v>4</v>
      </c>
      <c r="D70" s="5">
        <v>637</v>
      </c>
      <c r="E70" s="2" t="s">
        <v>60</v>
      </c>
      <c r="F70" s="4" t="s">
        <v>52</v>
      </c>
      <c r="G70" s="4" t="str">
        <f t="shared" si="8"/>
        <v xml:space="preserve"> </v>
      </c>
      <c r="H70" s="71">
        <f t="shared" si="9"/>
        <v>15</v>
      </c>
      <c r="I70" s="4">
        <f t="shared" si="10"/>
        <v>15</v>
      </c>
      <c r="J70" s="4" t="str">
        <f t="shared" si="5"/>
        <v xml:space="preserve"> </v>
      </c>
      <c r="K70" s="4" t="str">
        <f t="shared" si="6"/>
        <v>SC</v>
      </c>
      <c r="L70" s="21" t="str">
        <f t="shared" si="7"/>
        <v>SC</v>
      </c>
      <c r="M70" s="21" t="s">
        <v>10</v>
      </c>
      <c r="N70" s="13"/>
    </row>
    <row r="71" spans="1:14" ht="12" customHeight="1" x14ac:dyDescent="0.2">
      <c r="A71" s="2" t="s">
        <v>188</v>
      </c>
      <c r="B71" s="2">
        <v>53</v>
      </c>
      <c r="C71" s="2" t="s">
        <v>4</v>
      </c>
      <c r="D71" s="5">
        <v>701</v>
      </c>
      <c r="E71" s="2" t="s">
        <v>61</v>
      </c>
      <c r="F71" s="4" t="s">
        <v>62</v>
      </c>
      <c r="G71" s="4" t="str">
        <f t="shared" si="8"/>
        <v xml:space="preserve"> </v>
      </c>
      <c r="H71" s="71">
        <f t="shared" si="9"/>
        <v>16</v>
      </c>
      <c r="I71" s="4">
        <f t="shared" si="10"/>
        <v>16</v>
      </c>
      <c r="J71" s="4" t="str">
        <f t="shared" si="5"/>
        <v xml:space="preserve"> </v>
      </c>
      <c r="K71" s="4" t="str">
        <f t="shared" si="6"/>
        <v>SS</v>
      </c>
      <c r="L71" s="21" t="str">
        <f t="shared" si="7"/>
        <v>SS</v>
      </c>
      <c r="M71" s="21" t="s">
        <v>10</v>
      </c>
      <c r="N71" s="13"/>
    </row>
    <row r="72" spans="1:14" ht="12" customHeight="1" x14ac:dyDescent="0.2">
      <c r="A72" s="2" t="s">
        <v>188</v>
      </c>
      <c r="B72" s="2">
        <v>53</v>
      </c>
      <c r="C72" s="2" t="s">
        <v>4</v>
      </c>
      <c r="D72" s="5">
        <v>702</v>
      </c>
      <c r="E72" s="2" t="s">
        <v>63</v>
      </c>
      <c r="F72" s="4" t="s">
        <v>62</v>
      </c>
      <c r="G72" s="4" t="str">
        <f t="shared" si="8"/>
        <v xml:space="preserve"> </v>
      </c>
      <c r="H72" s="71">
        <f t="shared" si="9"/>
        <v>16</v>
      </c>
      <c r="I72" s="4">
        <f t="shared" si="10"/>
        <v>16</v>
      </c>
      <c r="J72" s="4" t="str">
        <f t="shared" si="5"/>
        <v xml:space="preserve"> </v>
      </c>
      <c r="K72" s="4" t="str">
        <f t="shared" si="6"/>
        <v>SS</v>
      </c>
      <c r="L72" s="21" t="str">
        <f t="shared" si="7"/>
        <v>SS</v>
      </c>
      <c r="M72" s="21" t="s">
        <v>7</v>
      </c>
      <c r="N72" s="13"/>
    </row>
    <row r="73" spans="1:14" ht="12" customHeight="1" x14ac:dyDescent="0.2">
      <c r="A73" s="2" t="s">
        <v>188</v>
      </c>
      <c r="B73" s="2">
        <v>53</v>
      </c>
      <c r="C73" s="2" t="s">
        <v>4</v>
      </c>
      <c r="D73" s="5">
        <v>705</v>
      </c>
      <c r="E73" s="2" t="s">
        <v>64</v>
      </c>
      <c r="F73" s="4" t="s">
        <v>62</v>
      </c>
      <c r="G73" s="4" t="str">
        <f t="shared" si="8"/>
        <v xml:space="preserve"> </v>
      </c>
      <c r="H73" s="71">
        <f t="shared" si="9"/>
        <v>16</v>
      </c>
      <c r="I73" s="4">
        <f t="shared" si="10"/>
        <v>16</v>
      </c>
      <c r="J73" s="4" t="str">
        <f t="shared" si="5"/>
        <v xml:space="preserve"> </v>
      </c>
      <c r="K73" s="4" t="str">
        <f t="shared" si="6"/>
        <v>SS</v>
      </c>
      <c r="L73" s="21" t="str">
        <f t="shared" si="7"/>
        <v>SS</v>
      </c>
      <c r="M73" s="21" t="s">
        <v>10</v>
      </c>
      <c r="N73" s="13"/>
    </row>
    <row r="74" spans="1:14" ht="12" customHeight="1" x14ac:dyDescent="0.2">
      <c r="A74" s="2" t="s">
        <v>188</v>
      </c>
      <c r="B74" s="2">
        <v>53</v>
      </c>
      <c r="C74" s="2" t="s">
        <v>4</v>
      </c>
      <c r="D74" s="5">
        <v>710</v>
      </c>
      <c r="E74" s="2" t="s">
        <v>65</v>
      </c>
      <c r="F74" s="4" t="s">
        <v>62</v>
      </c>
      <c r="G74" s="4" t="str">
        <f t="shared" ref="G74:G106" si="11">IF(F74="agricultural education",2,IF(F74="business",3,IF(F74="dance",4,IF(F74="environmental education",5,IF(F74="english language arts",6,IF(F74="family &amp; consumer ed",7,IF(F74="foreign languages",8,IF(F74="health education",9," "))))))))</f>
        <v xml:space="preserve"> </v>
      </c>
      <c r="H74" s="71">
        <f t="shared" ref="H74:H106" si="12">IF(F74="information &amp; technology",10,IF(F74="mathematics",11,IF(F74="marketing education",12,IF(F74="music",13,IF(F74="physical education",14,IF(F74="science",15,IF(F74="social studies",16,IF(G74&lt;&gt;" ",G74," "))))))))</f>
        <v>16</v>
      </c>
      <c r="I74" s="4">
        <f t="shared" ref="I74:I106" si="13">IF(F74="technology education",17,IF(F74="theatre",18,IF(F74="art &amp; design education",19,IF(F74="unknown",98,H74))))</f>
        <v>16</v>
      </c>
      <c r="J74" s="4" t="str">
        <f t="shared" si="5"/>
        <v xml:space="preserve"> </v>
      </c>
      <c r="K74" s="4" t="str">
        <f t="shared" si="6"/>
        <v>SS</v>
      </c>
      <c r="L74" s="21" t="str">
        <f t="shared" si="7"/>
        <v>SS</v>
      </c>
      <c r="M74" s="21" t="s">
        <v>10</v>
      </c>
      <c r="N74" s="13"/>
    </row>
    <row r="75" spans="1:14" ht="12" customHeight="1" x14ac:dyDescent="0.2">
      <c r="A75" s="2" t="s">
        <v>188</v>
      </c>
      <c r="B75" s="2">
        <v>53</v>
      </c>
      <c r="C75" s="2" t="s">
        <v>4</v>
      </c>
      <c r="D75" s="5">
        <v>711</v>
      </c>
      <c r="E75" s="2" t="s">
        <v>66</v>
      </c>
      <c r="F75" s="4" t="s">
        <v>62</v>
      </c>
      <c r="G75" s="4" t="str">
        <f t="shared" si="11"/>
        <v xml:space="preserve"> </v>
      </c>
      <c r="H75" s="71">
        <f t="shared" si="12"/>
        <v>16</v>
      </c>
      <c r="I75" s="4">
        <f t="shared" si="13"/>
        <v>16</v>
      </c>
      <c r="J75" s="4" t="str">
        <f t="shared" si="5"/>
        <v xml:space="preserve"> </v>
      </c>
      <c r="K75" s="4" t="str">
        <f t="shared" si="6"/>
        <v>SS</v>
      </c>
      <c r="L75" s="21" t="str">
        <f t="shared" si="7"/>
        <v>SS</v>
      </c>
      <c r="M75" s="21" t="s">
        <v>7</v>
      </c>
      <c r="N75" s="13"/>
    </row>
    <row r="76" spans="1:14" ht="12" customHeight="1" x14ac:dyDescent="0.2">
      <c r="A76" s="2" t="s">
        <v>188</v>
      </c>
      <c r="B76" s="2">
        <v>53</v>
      </c>
      <c r="C76" s="2" t="s">
        <v>4</v>
      </c>
      <c r="D76" s="5">
        <v>712</v>
      </c>
      <c r="E76" s="2" t="s">
        <v>67</v>
      </c>
      <c r="F76" s="4" t="s">
        <v>62</v>
      </c>
      <c r="G76" s="4" t="str">
        <f t="shared" si="11"/>
        <v xml:space="preserve"> </v>
      </c>
      <c r="H76" s="71">
        <f t="shared" si="12"/>
        <v>16</v>
      </c>
      <c r="I76" s="4">
        <f t="shared" si="13"/>
        <v>16</v>
      </c>
      <c r="J76" s="4" t="str">
        <f t="shared" si="5"/>
        <v xml:space="preserve"> </v>
      </c>
      <c r="K76" s="4" t="str">
        <f t="shared" si="6"/>
        <v>SS</v>
      </c>
      <c r="L76" s="21" t="str">
        <f t="shared" si="7"/>
        <v>SS</v>
      </c>
      <c r="M76" s="21" t="s">
        <v>7</v>
      </c>
      <c r="N76" s="13"/>
    </row>
    <row r="77" spans="1:14" ht="12" customHeight="1" x14ac:dyDescent="0.2">
      <c r="A77" s="2" t="s">
        <v>188</v>
      </c>
      <c r="B77" s="2">
        <v>53</v>
      </c>
      <c r="C77" s="2" t="s">
        <v>4</v>
      </c>
      <c r="D77" s="5">
        <v>715</v>
      </c>
      <c r="E77" s="2" t="s">
        <v>68</v>
      </c>
      <c r="F77" s="4" t="s">
        <v>62</v>
      </c>
      <c r="G77" s="4" t="str">
        <f t="shared" si="11"/>
        <v xml:space="preserve"> </v>
      </c>
      <c r="H77" s="71">
        <f t="shared" si="12"/>
        <v>16</v>
      </c>
      <c r="I77" s="4">
        <f t="shared" si="13"/>
        <v>16</v>
      </c>
      <c r="J77" s="4" t="str">
        <f t="shared" si="5"/>
        <v xml:space="preserve"> </v>
      </c>
      <c r="K77" s="4" t="str">
        <f t="shared" si="6"/>
        <v>SS</v>
      </c>
      <c r="L77" s="21" t="str">
        <f t="shared" si="7"/>
        <v>SS</v>
      </c>
      <c r="M77" s="21" t="s">
        <v>10</v>
      </c>
      <c r="N77" s="13"/>
    </row>
    <row r="78" spans="1:14" ht="12" customHeight="1" x14ac:dyDescent="0.2">
      <c r="A78" s="2" t="s">
        <v>188</v>
      </c>
      <c r="B78" s="2">
        <v>53</v>
      </c>
      <c r="C78" s="2" t="s">
        <v>4</v>
      </c>
      <c r="D78" s="5">
        <v>720</v>
      </c>
      <c r="E78" s="2" t="s">
        <v>69</v>
      </c>
      <c r="F78" s="4" t="s">
        <v>62</v>
      </c>
      <c r="G78" s="4" t="str">
        <f t="shared" si="11"/>
        <v xml:space="preserve"> </v>
      </c>
      <c r="H78" s="71">
        <f t="shared" si="12"/>
        <v>16</v>
      </c>
      <c r="I78" s="4">
        <f t="shared" si="13"/>
        <v>16</v>
      </c>
      <c r="J78" s="4" t="str">
        <f t="shared" si="5"/>
        <v xml:space="preserve"> </v>
      </c>
      <c r="K78" s="4" t="str">
        <f t="shared" si="6"/>
        <v>SS</v>
      </c>
      <c r="L78" s="21" t="str">
        <f t="shared" si="7"/>
        <v>SS</v>
      </c>
      <c r="M78" s="21" t="s">
        <v>7</v>
      </c>
      <c r="N78" s="13"/>
    </row>
    <row r="79" spans="1:14" ht="12" customHeight="1" x14ac:dyDescent="0.2">
      <c r="A79" s="2" t="s">
        <v>188</v>
      </c>
      <c r="B79" s="2">
        <v>53</v>
      </c>
      <c r="C79" s="2" t="s">
        <v>4</v>
      </c>
      <c r="D79" s="5">
        <v>725</v>
      </c>
      <c r="E79" s="2" t="s">
        <v>70</v>
      </c>
      <c r="F79" s="4" t="s">
        <v>62</v>
      </c>
      <c r="G79" s="4" t="str">
        <f t="shared" si="11"/>
        <v xml:space="preserve"> </v>
      </c>
      <c r="H79" s="71">
        <f t="shared" si="12"/>
        <v>16</v>
      </c>
      <c r="I79" s="4">
        <f t="shared" si="13"/>
        <v>16</v>
      </c>
      <c r="J79" s="4" t="str">
        <f t="shared" si="5"/>
        <v xml:space="preserve"> </v>
      </c>
      <c r="K79" s="4" t="str">
        <f t="shared" si="6"/>
        <v>SS</v>
      </c>
      <c r="L79" s="21" t="str">
        <f t="shared" si="7"/>
        <v>SS</v>
      </c>
      <c r="M79" s="21" t="s">
        <v>10</v>
      </c>
      <c r="N79" s="13"/>
    </row>
    <row r="80" spans="1:14" ht="12" customHeight="1" x14ac:dyDescent="0.2">
      <c r="A80" s="2" t="s">
        <v>188</v>
      </c>
      <c r="B80" s="2">
        <v>53</v>
      </c>
      <c r="C80" s="2" t="s">
        <v>4</v>
      </c>
      <c r="D80" s="5">
        <v>730</v>
      </c>
      <c r="E80" s="2" t="s">
        <v>71</v>
      </c>
      <c r="F80" s="4" t="s">
        <v>62</v>
      </c>
      <c r="G80" s="4" t="str">
        <f t="shared" si="11"/>
        <v xml:space="preserve"> </v>
      </c>
      <c r="H80" s="71">
        <f t="shared" si="12"/>
        <v>16</v>
      </c>
      <c r="I80" s="4">
        <f t="shared" si="13"/>
        <v>16</v>
      </c>
      <c r="J80" s="4" t="str">
        <f t="shared" ref="J80:J120" si="14">IF(F80="agricultural education","AG",IF(F80="business","BE",IF(F80="dance","DA",IF(F80="environmental education","EE",IF(F80="english language arts","LA",IF(F80="family &amp; consumer ed","FC",IF(F80="foreign languages","FL",IF(F80="health education","HE"," "))))))))</f>
        <v xml:space="preserve"> </v>
      </c>
      <c r="K80" s="4" t="str">
        <f t="shared" ref="K80:K120" si="15">IF(F80="information &amp; technology","IT",IF(F80="mathematics","MA",IF(F80="marketing education","ME",IF(F80="music","MU",IF(F80="physical education","PE",IF(F80="science","SC",IF(F80="social studies","SS",IF(G80&lt;&gt;" ",J80," "))))))))</f>
        <v>SS</v>
      </c>
      <c r="L80" s="21" t="str">
        <f t="shared" ref="L80:L120" si="16">IF(F80="technology education","TE",IF(F80="theatre","TH",IF(F80="art &amp; design education","AD",IF(F80="unknown","UN",K80))))</f>
        <v>SS</v>
      </c>
      <c r="M80" s="21" t="s">
        <v>7</v>
      </c>
      <c r="N80" s="13"/>
    </row>
    <row r="81" spans="1:14" ht="12" customHeight="1" x14ac:dyDescent="0.2">
      <c r="A81" s="2" t="s">
        <v>188</v>
      </c>
      <c r="B81" s="2">
        <v>53</v>
      </c>
      <c r="C81" s="2" t="s">
        <v>4</v>
      </c>
      <c r="D81" s="5">
        <v>735</v>
      </c>
      <c r="E81" s="2" t="s">
        <v>72</v>
      </c>
      <c r="F81" s="4" t="s">
        <v>62</v>
      </c>
      <c r="G81" s="4" t="str">
        <f t="shared" si="11"/>
        <v xml:space="preserve"> </v>
      </c>
      <c r="H81" s="71">
        <f t="shared" si="12"/>
        <v>16</v>
      </c>
      <c r="I81" s="4">
        <f t="shared" si="13"/>
        <v>16</v>
      </c>
      <c r="J81" s="4" t="str">
        <f t="shared" si="14"/>
        <v xml:space="preserve"> </v>
      </c>
      <c r="K81" s="4" t="str">
        <f t="shared" si="15"/>
        <v>SS</v>
      </c>
      <c r="L81" s="21" t="str">
        <f t="shared" si="16"/>
        <v>SS</v>
      </c>
      <c r="M81" s="21" t="s">
        <v>10</v>
      </c>
      <c r="N81" s="13"/>
    </row>
    <row r="82" spans="1:14" ht="12" customHeight="1" x14ac:dyDescent="0.2">
      <c r="A82" s="2" t="s">
        <v>188</v>
      </c>
      <c r="B82" s="2">
        <v>53</v>
      </c>
      <c r="C82" s="2" t="s">
        <v>4</v>
      </c>
      <c r="D82" s="5">
        <v>740</v>
      </c>
      <c r="E82" s="2" t="s">
        <v>73</v>
      </c>
      <c r="F82" s="4" t="s">
        <v>62</v>
      </c>
      <c r="G82" s="4" t="str">
        <f t="shared" si="11"/>
        <v xml:space="preserve"> </v>
      </c>
      <c r="H82" s="71">
        <f t="shared" si="12"/>
        <v>16</v>
      </c>
      <c r="I82" s="4">
        <f t="shared" si="13"/>
        <v>16</v>
      </c>
      <c r="J82" s="4" t="str">
        <f t="shared" si="14"/>
        <v xml:space="preserve"> </v>
      </c>
      <c r="K82" s="4" t="str">
        <f t="shared" si="15"/>
        <v>SS</v>
      </c>
      <c r="L82" s="21" t="str">
        <f t="shared" si="16"/>
        <v>SS</v>
      </c>
      <c r="M82" s="21" t="s">
        <v>7</v>
      </c>
      <c r="N82" s="13"/>
    </row>
    <row r="83" spans="1:14" ht="12" customHeight="1" x14ac:dyDescent="0.2">
      <c r="A83" s="2" t="s">
        <v>188</v>
      </c>
      <c r="B83" s="2">
        <v>53</v>
      </c>
      <c r="C83" s="2" t="s">
        <v>4</v>
      </c>
      <c r="D83" s="5">
        <v>745</v>
      </c>
      <c r="E83" s="2" t="s">
        <v>74</v>
      </c>
      <c r="F83" s="4" t="s">
        <v>62</v>
      </c>
      <c r="G83" s="4" t="str">
        <f t="shared" si="11"/>
        <v xml:space="preserve"> </v>
      </c>
      <c r="H83" s="71">
        <f t="shared" si="12"/>
        <v>16</v>
      </c>
      <c r="I83" s="4">
        <f t="shared" si="13"/>
        <v>16</v>
      </c>
      <c r="J83" s="4" t="str">
        <f t="shared" si="14"/>
        <v xml:space="preserve"> </v>
      </c>
      <c r="K83" s="4" t="str">
        <f t="shared" si="15"/>
        <v>SS</v>
      </c>
      <c r="L83" s="21" t="str">
        <f t="shared" si="16"/>
        <v>SS</v>
      </c>
      <c r="M83" s="21" t="s">
        <v>7</v>
      </c>
      <c r="N83" s="13"/>
    </row>
    <row r="84" spans="1:14" ht="12" customHeight="1" x14ac:dyDescent="0.2">
      <c r="A84" s="2" t="s">
        <v>188</v>
      </c>
      <c r="B84" s="2">
        <v>53</v>
      </c>
      <c r="C84" s="2" t="s">
        <v>4</v>
      </c>
      <c r="D84" s="5">
        <v>750</v>
      </c>
      <c r="E84" s="2" t="s">
        <v>75</v>
      </c>
      <c r="F84" s="4" t="s">
        <v>62</v>
      </c>
      <c r="G84" s="4" t="str">
        <f t="shared" si="11"/>
        <v xml:space="preserve"> </v>
      </c>
      <c r="H84" s="71">
        <f t="shared" si="12"/>
        <v>16</v>
      </c>
      <c r="I84" s="4">
        <f t="shared" si="13"/>
        <v>16</v>
      </c>
      <c r="J84" s="4" t="str">
        <f t="shared" si="14"/>
        <v xml:space="preserve"> </v>
      </c>
      <c r="K84" s="4" t="str">
        <f t="shared" si="15"/>
        <v>SS</v>
      </c>
      <c r="L84" s="21" t="str">
        <f t="shared" si="16"/>
        <v>SS</v>
      </c>
      <c r="M84" s="21" t="s">
        <v>7</v>
      </c>
      <c r="N84" s="13"/>
    </row>
    <row r="85" spans="1:14" ht="12" customHeight="1" x14ac:dyDescent="0.2">
      <c r="A85" s="2" t="s">
        <v>188</v>
      </c>
      <c r="B85" s="2">
        <v>53</v>
      </c>
      <c r="C85" s="2" t="s">
        <v>4</v>
      </c>
      <c r="D85" s="5">
        <v>755</v>
      </c>
      <c r="E85" s="2" t="s">
        <v>76</v>
      </c>
      <c r="F85" s="4" t="s">
        <v>62</v>
      </c>
      <c r="G85" s="4" t="str">
        <f t="shared" si="11"/>
        <v xml:space="preserve"> </v>
      </c>
      <c r="H85" s="71">
        <f t="shared" si="12"/>
        <v>16</v>
      </c>
      <c r="I85" s="4">
        <f t="shared" si="13"/>
        <v>16</v>
      </c>
      <c r="J85" s="4" t="str">
        <f t="shared" si="14"/>
        <v xml:space="preserve"> </v>
      </c>
      <c r="K85" s="4" t="str">
        <f t="shared" si="15"/>
        <v>SS</v>
      </c>
      <c r="L85" s="21" t="str">
        <f t="shared" si="16"/>
        <v>SS</v>
      </c>
      <c r="M85" s="21" t="s">
        <v>7</v>
      </c>
      <c r="N85" s="13"/>
    </row>
    <row r="86" spans="1:14" ht="12" customHeight="1" x14ac:dyDescent="0.2">
      <c r="A86" s="6" t="s">
        <v>77</v>
      </c>
      <c r="B86" s="2">
        <v>53</v>
      </c>
      <c r="C86" s="2" t="s">
        <v>4</v>
      </c>
      <c r="D86" s="5">
        <v>800</v>
      </c>
      <c r="E86" s="2" t="s">
        <v>78</v>
      </c>
      <c r="F86" s="4" t="s">
        <v>6</v>
      </c>
      <c r="G86" s="4" t="str">
        <f t="shared" si="11"/>
        <v xml:space="preserve"> </v>
      </c>
      <c r="H86" s="71" t="str">
        <f t="shared" si="12"/>
        <v xml:space="preserve"> </v>
      </c>
      <c r="I86" s="4">
        <f t="shared" si="13"/>
        <v>98</v>
      </c>
      <c r="J86" s="4" t="str">
        <f t="shared" si="14"/>
        <v xml:space="preserve"> </v>
      </c>
      <c r="K86" s="4" t="str">
        <f t="shared" si="15"/>
        <v xml:space="preserve"> </v>
      </c>
      <c r="L86" s="21" t="str">
        <f t="shared" si="16"/>
        <v>UN</v>
      </c>
      <c r="M86" s="21" t="s">
        <v>10</v>
      </c>
      <c r="N86" s="13"/>
    </row>
    <row r="87" spans="1:14" ht="12" customHeight="1" x14ac:dyDescent="0.2">
      <c r="A87" s="6" t="s">
        <v>77</v>
      </c>
      <c r="B87" s="2">
        <v>53</v>
      </c>
      <c r="C87" s="2" t="s">
        <v>4</v>
      </c>
      <c r="D87" s="5">
        <v>805</v>
      </c>
      <c r="E87" s="2" t="s">
        <v>79</v>
      </c>
      <c r="F87" s="4" t="s">
        <v>6</v>
      </c>
      <c r="G87" s="4" t="str">
        <f t="shared" si="11"/>
        <v xml:space="preserve"> </v>
      </c>
      <c r="H87" s="71" t="str">
        <f t="shared" si="12"/>
        <v xml:space="preserve"> </v>
      </c>
      <c r="I87" s="4">
        <f t="shared" si="13"/>
        <v>98</v>
      </c>
      <c r="J87" s="4" t="str">
        <f t="shared" si="14"/>
        <v xml:space="preserve"> </v>
      </c>
      <c r="K87" s="4" t="str">
        <f t="shared" si="15"/>
        <v xml:space="preserve"> </v>
      </c>
      <c r="L87" s="21" t="str">
        <f t="shared" si="16"/>
        <v>UN</v>
      </c>
      <c r="M87" s="21" t="s">
        <v>10</v>
      </c>
      <c r="N87" s="13"/>
    </row>
    <row r="88" spans="1:14" ht="12" customHeight="1" x14ac:dyDescent="0.2">
      <c r="A88" s="6" t="s">
        <v>77</v>
      </c>
      <c r="B88" s="2">
        <v>53</v>
      </c>
      <c r="C88" s="2" t="s">
        <v>4</v>
      </c>
      <c r="D88" s="5">
        <v>808</v>
      </c>
      <c r="E88" s="2" t="s">
        <v>80</v>
      </c>
      <c r="F88" s="4" t="s">
        <v>6</v>
      </c>
      <c r="G88" s="4" t="str">
        <f t="shared" si="11"/>
        <v xml:space="preserve"> </v>
      </c>
      <c r="H88" s="71" t="str">
        <f t="shared" si="12"/>
        <v xml:space="preserve"> </v>
      </c>
      <c r="I88" s="4">
        <f t="shared" si="13"/>
        <v>98</v>
      </c>
      <c r="J88" s="4" t="str">
        <f t="shared" si="14"/>
        <v xml:space="preserve"> </v>
      </c>
      <c r="K88" s="4" t="str">
        <f t="shared" si="15"/>
        <v xml:space="preserve"> </v>
      </c>
      <c r="L88" s="21" t="str">
        <f t="shared" si="16"/>
        <v>UN</v>
      </c>
      <c r="M88" s="21" t="s">
        <v>10</v>
      </c>
      <c r="N88" s="13"/>
    </row>
    <row r="89" spans="1:14" ht="12" customHeight="1" x14ac:dyDescent="0.2">
      <c r="A89" s="6" t="s">
        <v>77</v>
      </c>
      <c r="B89" s="2">
        <v>53</v>
      </c>
      <c r="C89" s="2" t="s">
        <v>4</v>
      </c>
      <c r="D89" s="5">
        <v>810</v>
      </c>
      <c r="E89" s="6" t="s">
        <v>206</v>
      </c>
      <c r="F89" s="4" t="s">
        <v>6</v>
      </c>
      <c r="G89" s="4" t="str">
        <f t="shared" si="11"/>
        <v xml:space="preserve"> </v>
      </c>
      <c r="H89" s="71" t="str">
        <f t="shared" si="12"/>
        <v xml:space="preserve"> </v>
      </c>
      <c r="I89" s="4">
        <f t="shared" si="13"/>
        <v>98</v>
      </c>
      <c r="J89" s="4" t="str">
        <f t="shared" si="14"/>
        <v xml:space="preserve"> </v>
      </c>
      <c r="K89" s="4" t="str">
        <f t="shared" si="15"/>
        <v xml:space="preserve"> </v>
      </c>
      <c r="L89" s="21" t="str">
        <f t="shared" si="16"/>
        <v>UN</v>
      </c>
      <c r="M89" s="21" t="s">
        <v>10</v>
      </c>
      <c r="N89" s="13"/>
    </row>
    <row r="90" spans="1:14" ht="12" customHeight="1" x14ac:dyDescent="0.2">
      <c r="A90" s="6" t="s">
        <v>77</v>
      </c>
      <c r="B90" s="2">
        <v>53</v>
      </c>
      <c r="C90" s="2" t="s">
        <v>4</v>
      </c>
      <c r="D90" s="5">
        <v>811</v>
      </c>
      <c r="E90" s="2" t="s">
        <v>81</v>
      </c>
      <c r="F90" s="4" t="s">
        <v>6</v>
      </c>
      <c r="G90" s="4" t="str">
        <f t="shared" si="11"/>
        <v xml:space="preserve"> </v>
      </c>
      <c r="H90" s="71" t="str">
        <f t="shared" si="12"/>
        <v xml:space="preserve"> </v>
      </c>
      <c r="I90" s="4">
        <f t="shared" si="13"/>
        <v>98</v>
      </c>
      <c r="J90" s="4" t="str">
        <f t="shared" si="14"/>
        <v xml:space="preserve"> </v>
      </c>
      <c r="K90" s="4" t="str">
        <f t="shared" si="15"/>
        <v xml:space="preserve"> </v>
      </c>
      <c r="L90" s="21" t="str">
        <f t="shared" si="16"/>
        <v>UN</v>
      </c>
      <c r="M90" s="21" t="s">
        <v>10</v>
      </c>
      <c r="N90" s="13"/>
    </row>
    <row r="91" spans="1:14" ht="12" customHeight="1" x14ac:dyDescent="0.2">
      <c r="A91" s="72" t="s">
        <v>188</v>
      </c>
      <c r="B91" s="72">
        <v>53</v>
      </c>
      <c r="C91" s="72" t="s">
        <v>4</v>
      </c>
      <c r="D91" s="73">
        <v>815</v>
      </c>
      <c r="E91" s="72" t="s">
        <v>82</v>
      </c>
      <c r="F91" s="74" t="s">
        <v>6</v>
      </c>
      <c r="G91" s="74" t="str">
        <f t="shared" si="11"/>
        <v xml:space="preserve"> </v>
      </c>
      <c r="H91" s="75" t="str">
        <f t="shared" si="12"/>
        <v xml:space="preserve"> </v>
      </c>
      <c r="I91" s="74">
        <f t="shared" si="13"/>
        <v>98</v>
      </c>
      <c r="J91" s="74" t="str">
        <f t="shared" si="14"/>
        <v xml:space="preserve"> </v>
      </c>
      <c r="K91" s="74" t="str">
        <f t="shared" si="15"/>
        <v xml:space="preserve"> </v>
      </c>
      <c r="L91" s="24" t="str">
        <f t="shared" si="16"/>
        <v>UN</v>
      </c>
      <c r="M91" s="24" t="s">
        <v>10</v>
      </c>
      <c r="N91" s="16" t="s">
        <v>209</v>
      </c>
    </row>
    <row r="92" spans="1:14" ht="12" customHeight="1" x14ac:dyDescent="0.2">
      <c r="A92" s="6" t="s">
        <v>77</v>
      </c>
      <c r="B92" s="33" t="s">
        <v>140</v>
      </c>
      <c r="C92" s="34" t="s">
        <v>4</v>
      </c>
      <c r="D92" s="35" t="s">
        <v>143</v>
      </c>
      <c r="E92" s="34" t="s">
        <v>144</v>
      </c>
      <c r="F92" s="36" t="s">
        <v>6</v>
      </c>
      <c r="G92" s="36" t="str">
        <f t="shared" si="11"/>
        <v xml:space="preserve"> </v>
      </c>
      <c r="H92" s="76" t="str">
        <f t="shared" si="12"/>
        <v xml:space="preserve"> </v>
      </c>
      <c r="I92" s="36">
        <f t="shared" si="13"/>
        <v>98</v>
      </c>
      <c r="J92" s="36" t="str">
        <f t="shared" si="14"/>
        <v xml:space="preserve"> </v>
      </c>
      <c r="K92" s="36" t="str">
        <f t="shared" si="15"/>
        <v xml:space="preserve"> </v>
      </c>
      <c r="L92" s="25" t="s">
        <v>138</v>
      </c>
      <c r="M92" s="25" t="s">
        <v>10</v>
      </c>
      <c r="N92" s="17" t="s">
        <v>163</v>
      </c>
    </row>
    <row r="93" spans="1:14" ht="12" customHeight="1" x14ac:dyDescent="0.2">
      <c r="A93" s="6" t="s">
        <v>77</v>
      </c>
      <c r="B93" s="66">
        <v>53</v>
      </c>
      <c r="C93" s="66" t="s">
        <v>4</v>
      </c>
      <c r="D93" s="65">
        <v>825</v>
      </c>
      <c r="E93" s="66" t="s">
        <v>83</v>
      </c>
      <c r="F93" s="67" t="s">
        <v>6</v>
      </c>
      <c r="G93" s="67" t="str">
        <f t="shared" si="11"/>
        <v xml:space="preserve"> </v>
      </c>
      <c r="H93" s="68" t="str">
        <f t="shared" si="12"/>
        <v xml:space="preserve"> </v>
      </c>
      <c r="I93" s="67">
        <f t="shared" si="13"/>
        <v>98</v>
      </c>
      <c r="J93" s="67" t="str">
        <f t="shared" si="14"/>
        <v xml:space="preserve"> </v>
      </c>
      <c r="K93" s="67" t="str">
        <f t="shared" si="15"/>
        <v xml:space="preserve"> </v>
      </c>
      <c r="L93" s="23" t="str">
        <f t="shared" si="16"/>
        <v>UN</v>
      </c>
      <c r="M93" s="23" t="s">
        <v>10</v>
      </c>
      <c r="N93" s="15"/>
    </row>
    <row r="94" spans="1:14" ht="12" customHeight="1" x14ac:dyDescent="0.2">
      <c r="A94" s="6" t="s">
        <v>77</v>
      </c>
      <c r="B94" s="2">
        <v>53</v>
      </c>
      <c r="C94" s="2" t="s">
        <v>4</v>
      </c>
      <c r="D94" s="5">
        <v>826</v>
      </c>
      <c r="E94" s="2" t="s">
        <v>84</v>
      </c>
      <c r="F94" s="4" t="s">
        <v>6</v>
      </c>
      <c r="G94" s="4" t="str">
        <f t="shared" si="11"/>
        <v xml:space="preserve"> </v>
      </c>
      <c r="H94" s="71" t="str">
        <f t="shared" si="12"/>
        <v xml:space="preserve"> </v>
      </c>
      <c r="I94" s="4">
        <f t="shared" si="13"/>
        <v>98</v>
      </c>
      <c r="J94" s="4" t="str">
        <f t="shared" si="14"/>
        <v xml:space="preserve"> </v>
      </c>
      <c r="K94" s="4" t="str">
        <f t="shared" si="15"/>
        <v xml:space="preserve"> </v>
      </c>
      <c r="L94" s="21" t="str">
        <f t="shared" si="16"/>
        <v>UN</v>
      </c>
      <c r="M94" s="21" t="s">
        <v>7</v>
      </c>
      <c r="N94" s="13"/>
    </row>
    <row r="95" spans="1:14" ht="12" customHeight="1" x14ac:dyDescent="0.2">
      <c r="A95" s="6" t="s">
        <v>77</v>
      </c>
      <c r="B95" s="2">
        <v>53</v>
      </c>
      <c r="C95" s="2" t="s">
        <v>4</v>
      </c>
      <c r="D95" s="5">
        <v>830</v>
      </c>
      <c r="E95" s="2" t="s">
        <v>125</v>
      </c>
      <c r="F95" s="4" t="s">
        <v>6</v>
      </c>
      <c r="G95" s="4" t="str">
        <f t="shared" si="11"/>
        <v xml:space="preserve"> </v>
      </c>
      <c r="H95" s="71" t="str">
        <f t="shared" si="12"/>
        <v xml:space="preserve"> </v>
      </c>
      <c r="I95" s="4">
        <f t="shared" si="13"/>
        <v>98</v>
      </c>
      <c r="J95" s="4" t="str">
        <f t="shared" si="14"/>
        <v xml:space="preserve"> </v>
      </c>
      <c r="K95" s="4" t="str">
        <f t="shared" si="15"/>
        <v xml:space="preserve"> </v>
      </c>
      <c r="L95" s="21" t="str">
        <f t="shared" si="16"/>
        <v>UN</v>
      </c>
      <c r="M95" s="21" t="s">
        <v>10</v>
      </c>
      <c r="N95" s="13"/>
    </row>
    <row r="96" spans="1:14" ht="12" customHeight="1" x14ac:dyDescent="0.2">
      <c r="A96" s="2" t="s">
        <v>188</v>
      </c>
      <c r="B96" s="2">
        <v>53</v>
      </c>
      <c r="C96" s="2" t="s">
        <v>4</v>
      </c>
      <c r="D96" s="5">
        <v>832</v>
      </c>
      <c r="E96" s="2" t="s">
        <v>85</v>
      </c>
      <c r="F96" s="4" t="s">
        <v>6</v>
      </c>
      <c r="G96" s="4" t="str">
        <f t="shared" si="11"/>
        <v xml:space="preserve"> </v>
      </c>
      <c r="H96" s="71" t="str">
        <f t="shared" si="12"/>
        <v xml:space="preserve"> </v>
      </c>
      <c r="I96" s="4">
        <f t="shared" si="13"/>
        <v>98</v>
      </c>
      <c r="J96" s="4" t="str">
        <f t="shared" si="14"/>
        <v xml:space="preserve"> </v>
      </c>
      <c r="K96" s="4" t="str">
        <f t="shared" si="15"/>
        <v xml:space="preserve"> </v>
      </c>
      <c r="L96" s="21" t="str">
        <f t="shared" si="16"/>
        <v>UN</v>
      </c>
      <c r="M96" s="21" t="s">
        <v>10</v>
      </c>
      <c r="N96" s="13" t="s">
        <v>194</v>
      </c>
    </row>
    <row r="97" spans="1:14" ht="12" customHeight="1" x14ac:dyDescent="0.2">
      <c r="A97" s="6" t="s">
        <v>77</v>
      </c>
      <c r="B97" s="2">
        <v>53</v>
      </c>
      <c r="C97" s="2" t="s">
        <v>4</v>
      </c>
      <c r="D97" s="5">
        <v>840</v>
      </c>
      <c r="E97" s="2" t="s">
        <v>86</v>
      </c>
      <c r="F97" s="4" t="s">
        <v>6</v>
      </c>
      <c r="G97" s="4" t="str">
        <f t="shared" si="11"/>
        <v xml:space="preserve"> </v>
      </c>
      <c r="H97" s="71" t="str">
        <f t="shared" si="12"/>
        <v xml:space="preserve"> </v>
      </c>
      <c r="I97" s="4">
        <f t="shared" si="13"/>
        <v>98</v>
      </c>
      <c r="J97" s="4" t="str">
        <f t="shared" si="14"/>
        <v xml:space="preserve"> </v>
      </c>
      <c r="K97" s="4" t="str">
        <f t="shared" si="15"/>
        <v xml:space="preserve"> </v>
      </c>
      <c r="L97" s="21" t="str">
        <f t="shared" si="16"/>
        <v>UN</v>
      </c>
      <c r="M97" s="21" t="s">
        <v>10</v>
      </c>
      <c r="N97" s="13"/>
    </row>
    <row r="98" spans="1:14" ht="12" customHeight="1" x14ac:dyDescent="0.2">
      <c r="A98" s="6" t="s">
        <v>77</v>
      </c>
      <c r="B98" s="2">
        <v>53</v>
      </c>
      <c r="C98" s="2" t="s">
        <v>4</v>
      </c>
      <c r="D98" s="5">
        <v>841</v>
      </c>
      <c r="E98" s="2" t="s">
        <v>87</v>
      </c>
      <c r="F98" s="4" t="s">
        <v>6</v>
      </c>
      <c r="G98" s="4" t="str">
        <f t="shared" si="11"/>
        <v xml:space="preserve"> </v>
      </c>
      <c r="H98" s="71" t="str">
        <f t="shared" si="12"/>
        <v xml:space="preserve"> </v>
      </c>
      <c r="I98" s="4">
        <f t="shared" si="13"/>
        <v>98</v>
      </c>
      <c r="J98" s="4" t="str">
        <f t="shared" si="14"/>
        <v xml:space="preserve"> </v>
      </c>
      <c r="K98" s="4" t="str">
        <f t="shared" si="15"/>
        <v xml:space="preserve"> </v>
      </c>
      <c r="L98" s="21" t="str">
        <f t="shared" si="16"/>
        <v>UN</v>
      </c>
      <c r="M98" s="21" t="s">
        <v>10</v>
      </c>
      <c r="N98" s="13"/>
    </row>
    <row r="99" spans="1:14" ht="12" customHeight="1" x14ac:dyDescent="0.2">
      <c r="A99" s="6" t="s">
        <v>77</v>
      </c>
      <c r="B99" s="2">
        <v>53</v>
      </c>
      <c r="C99" s="2" t="s">
        <v>4</v>
      </c>
      <c r="D99" s="5">
        <v>860</v>
      </c>
      <c r="E99" s="2" t="s">
        <v>88</v>
      </c>
      <c r="F99" s="2" t="s">
        <v>46</v>
      </c>
      <c r="G99" s="4" t="str">
        <f t="shared" si="11"/>
        <v xml:space="preserve"> </v>
      </c>
      <c r="H99" s="71">
        <f t="shared" si="12"/>
        <v>14</v>
      </c>
      <c r="I99" s="4">
        <f t="shared" si="13"/>
        <v>14</v>
      </c>
      <c r="J99" s="4" t="str">
        <f t="shared" si="14"/>
        <v xml:space="preserve"> </v>
      </c>
      <c r="K99" s="4" t="str">
        <f t="shared" si="15"/>
        <v>PE</v>
      </c>
      <c r="L99" s="21" t="str">
        <f t="shared" si="16"/>
        <v>PE</v>
      </c>
      <c r="M99" s="21" t="s">
        <v>7</v>
      </c>
      <c r="N99" s="13"/>
    </row>
    <row r="100" spans="1:14" ht="12" customHeight="1" x14ac:dyDescent="0.2">
      <c r="A100" s="6" t="s">
        <v>77</v>
      </c>
      <c r="B100" s="2">
        <v>53</v>
      </c>
      <c r="C100" s="2" t="s">
        <v>4</v>
      </c>
      <c r="D100" s="5">
        <v>861</v>
      </c>
      <c r="E100" s="2" t="s">
        <v>89</v>
      </c>
      <c r="F100" s="4" t="s">
        <v>43</v>
      </c>
      <c r="G100" s="4" t="str">
        <f t="shared" si="11"/>
        <v xml:space="preserve"> </v>
      </c>
      <c r="H100" s="71">
        <f t="shared" si="12"/>
        <v>13</v>
      </c>
      <c r="I100" s="4">
        <f t="shared" si="13"/>
        <v>13</v>
      </c>
      <c r="J100" s="4" t="str">
        <f t="shared" si="14"/>
        <v xml:space="preserve"> </v>
      </c>
      <c r="K100" s="4" t="str">
        <f t="shared" si="15"/>
        <v>MU</v>
      </c>
      <c r="L100" s="21" t="str">
        <f t="shared" si="16"/>
        <v>MU</v>
      </c>
      <c r="M100" s="21" t="s">
        <v>10</v>
      </c>
      <c r="N100" s="13"/>
    </row>
    <row r="101" spans="1:14" ht="12" customHeight="1" x14ac:dyDescent="0.2">
      <c r="A101" s="6" t="s">
        <v>77</v>
      </c>
      <c r="B101" s="2">
        <v>53</v>
      </c>
      <c r="C101" s="2" t="s">
        <v>4</v>
      </c>
      <c r="D101" s="5">
        <v>862</v>
      </c>
      <c r="E101" s="2" t="s">
        <v>90</v>
      </c>
      <c r="F101" s="4" t="s">
        <v>50</v>
      </c>
      <c r="G101" s="4" t="str">
        <f t="shared" si="11"/>
        <v xml:space="preserve"> </v>
      </c>
      <c r="H101" s="71" t="str">
        <f t="shared" si="12"/>
        <v xml:space="preserve"> </v>
      </c>
      <c r="I101" s="4">
        <f t="shared" si="13"/>
        <v>19</v>
      </c>
      <c r="J101" s="4" t="str">
        <f t="shared" si="14"/>
        <v xml:space="preserve"> </v>
      </c>
      <c r="K101" s="4" t="str">
        <f t="shared" si="15"/>
        <v xml:space="preserve"> </v>
      </c>
      <c r="L101" s="21" t="str">
        <f t="shared" si="16"/>
        <v>AD</v>
      </c>
      <c r="M101" s="21" t="s">
        <v>10</v>
      </c>
      <c r="N101" s="13"/>
    </row>
    <row r="102" spans="1:14" ht="12" customHeight="1" x14ac:dyDescent="0.2">
      <c r="A102" s="2" t="s">
        <v>188</v>
      </c>
      <c r="B102" s="2">
        <v>53</v>
      </c>
      <c r="C102" s="2" t="s">
        <v>4</v>
      </c>
      <c r="D102" s="5">
        <v>863</v>
      </c>
      <c r="E102" s="2" t="s">
        <v>91</v>
      </c>
      <c r="F102" s="4" t="s">
        <v>14</v>
      </c>
      <c r="G102" s="4">
        <f t="shared" si="11"/>
        <v>7</v>
      </c>
      <c r="H102" s="71">
        <f t="shared" si="12"/>
        <v>7</v>
      </c>
      <c r="I102" s="4">
        <f t="shared" si="13"/>
        <v>7</v>
      </c>
      <c r="J102" s="4" t="str">
        <f t="shared" si="14"/>
        <v>FC</v>
      </c>
      <c r="K102" s="4" t="str">
        <f t="shared" si="15"/>
        <v>FC</v>
      </c>
      <c r="L102" s="21" t="str">
        <f t="shared" si="16"/>
        <v>FC</v>
      </c>
      <c r="M102" s="21" t="s">
        <v>7</v>
      </c>
      <c r="N102" s="13" t="s">
        <v>164</v>
      </c>
    </row>
    <row r="103" spans="1:14" ht="12" customHeight="1" x14ac:dyDescent="0.2">
      <c r="A103" s="2" t="s">
        <v>188</v>
      </c>
      <c r="B103" s="2">
        <v>53</v>
      </c>
      <c r="C103" s="2" t="s">
        <v>4</v>
      </c>
      <c r="D103" s="5">
        <v>864</v>
      </c>
      <c r="E103" s="2" t="s">
        <v>92</v>
      </c>
      <c r="F103" s="4" t="s">
        <v>15</v>
      </c>
      <c r="G103" s="4" t="str">
        <f t="shared" si="11"/>
        <v xml:space="preserve"> </v>
      </c>
      <c r="H103" s="71" t="str">
        <f t="shared" si="12"/>
        <v xml:space="preserve"> </v>
      </c>
      <c r="I103" s="4">
        <f t="shared" si="13"/>
        <v>17</v>
      </c>
      <c r="J103" s="4" t="str">
        <f t="shared" si="14"/>
        <v xml:space="preserve"> </v>
      </c>
      <c r="K103" s="4" t="str">
        <f t="shared" si="15"/>
        <v xml:space="preserve"> </v>
      </c>
      <c r="L103" s="21" t="str">
        <f t="shared" si="16"/>
        <v>TE</v>
      </c>
      <c r="M103" s="21" t="s">
        <v>7</v>
      </c>
      <c r="N103" s="13" t="s">
        <v>164</v>
      </c>
    </row>
    <row r="104" spans="1:14" ht="12" customHeight="1" x14ac:dyDescent="0.2">
      <c r="A104" s="2" t="s">
        <v>188</v>
      </c>
      <c r="B104" s="2">
        <v>53</v>
      </c>
      <c r="C104" s="2" t="s">
        <v>4</v>
      </c>
      <c r="D104" s="5">
        <v>865</v>
      </c>
      <c r="E104" s="2" t="s">
        <v>93</v>
      </c>
      <c r="F104" s="4" t="s">
        <v>17</v>
      </c>
      <c r="G104" s="4">
        <f t="shared" si="11"/>
        <v>3</v>
      </c>
      <c r="H104" s="71">
        <f t="shared" si="12"/>
        <v>3</v>
      </c>
      <c r="I104" s="4">
        <f t="shared" si="13"/>
        <v>3</v>
      </c>
      <c r="J104" s="4" t="str">
        <f t="shared" si="14"/>
        <v>BE</v>
      </c>
      <c r="K104" s="4" t="str">
        <f t="shared" si="15"/>
        <v>BE</v>
      </c>
      <c r="L104" s="21" t="str">
        <f t="shared" si="16"/>
        <v>BE</v>
      </c>
      <c r="M104" s="21" t="s">
        <v>7</v>
      </c>
      <c r="N104" s="13" t="s">
        <v>164</v>
      </c>
    </row>
    <row r="105" spans="1:14" ht="12" customHeight="1" x14ac:dyDescent="0.2">
      <c r="A105" s="2" t="s">
        <v>188</v>
      </c>
      <c r="B105" s="2">
        <v>53</v>
      </c>
      <c r="C105" s="2" t="s">
        <v>4</v>
      </c>
      <c r="D105" s="5">
        <v>866</v>
      </c>
      <c r="E105" s="2" t="s">
        <v>94</v>
      </c>
      <c r="F105" s="4" t="s">
        <v>12</v>
      </c>
      <c r="G105" s="4">
        <f t="shared" si="11"/>
        <v>2</v>
      </c>
      <c r="H105" s="71">
        <f t="shared" si="12"/>
        <v>2</v>
      </c>
      <c r="I105" s="4">
        <f t="shared" si="13"/>
        <v>2</v>
      </c>
      <c r="J105" s="4" t="str">
        <f t="shared" si="14"/>
        <v>AG</v>
      </c>
      <c r="K105" s="4" t="str">
        <f t="shared" si="15"/>
        <v>AG</v>
      </c>
      <c r="L105" s="21" t="str">
        <f t="shared" si="16"/>
        <v>AG</v>
      </c>
      <c r="M105" s="21" t="s">
        <v>7</v>
      </c>
      <c r="N105" s="13" t="s">
        <v>164</v>
      </c>
    </row>
    <row r="106" spans="1:14" ht="12" customHeight="1" x14ac:dyDescent="0.2">
      <c r="A106" s="2" t="s">
        <v>188</v>
      </c>
      <c r="B106" s="2">
        <v>53</v>
      </c>
      <c r="C106" s="2" t="s">
        <v>4</v>
      </c>
      <c r="D106" s="5">
        <v>867</v>
      </c>
      <c r="E106" s="2" t="s">
        <v>95</v>
      </c>
      <c r="F106" s="4" t="s">
        <v>96</v>
      </c>
      <c r="G106" s="4" t="str">
        <f t="shared" si="11"/>
        <v xml:space="preserve"> </v>
      </c>
      <c r="H106" s="71">
        <f t="shared" si="12"/>
        <v>12</v>
      </c>
      <c r="I106" s="4">
        <f t="shared" si="13"/>
        <v>12</v>
      </c>
      <c r="J106" s="4" t="str">
        <f t="shared" si="14"/>
        <v xml:space="preserve"> </v>
      </c>
      <c r="K106" s="4" t="str">
        <f t="shared" si="15"/>
        <v>ME</v>
      </c>
      <c r="L106" s="21" t="str">
        <f t="shared" si="16"/>
        <v>ME</v>
      </c>
      <c r="M106" s="21" t="s">
        <v>7</v>
      </c>
      <c r="N106" s="13" t="s">
        <v>164</v>
      </c>
    </row>
    <row r="107" spans="1:14" ht="12" customHeight="1" x14ac:dyDescent="0.2">
      <c r="A107" s="6" t="s">
        <v>188</v>
      </c>
      <c r="B107" s="6">
        <v>53</v>
      </c>
      <c r="C107" s="6" t="s">
        <v>4</v>
      </c>
      <c r="D107" s="70">
        <v>868</v>
      </c>
      <c r="E107" s="6" t="s">
        <v>97</v>
      </c>
      <c r="F107" s="4" t="s">
        <v>6</v>
      </c>
      <c r="G107" s="4" t="str">
        <f t="shared" ref="G107:G121" si="17">IF(F107="agricultural education",2,IF(F107="business",3,IF(F107="dance",4,IF(F107="environmental education",5,IF(F107="english language arts",6,IF(F107="family &amp; consumer ed",7,IF(F107="foreign languages",8,IF(F107="health education",9," "))))))))</f>
        <v xml:space="preserve"> </v>
      </c>
      <c r="H107" s="71" t="str">
        <f t="shared" ref="H107:H120" si="18">IF(F107="information &amp; technology",10,IF(F107="mathematics",11,IF(F107="marketing education",12,IF(F107="music",13,IF(F107="physical education",14,IF(F107="science",15,IF(F107="social studies",16,IF(G107&lt;&gt;" ",G107," "))))))))</f>
        <v xml:space="preserve"> </v>
      </c>
      <c r="I107" s="4">
        <f t="shared" ref="I107:I120" si="19">IF(F107="technology education",17,IF(F107="theatre",18,IF(F107="art &amp; design education",19,IF(F107="unknown",98,H107))))</f>
        <v>98</v>
      </c>
      <c r="J107" s="4" t="str">
        <f t="shared" si="14"/>
        <v xml:space="preserve"> </v>
      </c>
      <c r="K107" s="4" t="str">
        <f t="shared" si="15"/>
        <v xml:space="preserve"> </v>
      </c>
      <c r="L107" s="21" t="str">
        <f t="shared" si="16"/>
        <v>UN</v>
      </c>
      <c r="M107" s="21" t="s">
        <v>7</v>
      </c>
      <c r="N107" s="13" t="s">
        <v>168</v>
      </c>
    </row>
    <row r="108" spans="1:14" ht="12" customHeight="1" x14ac:dyDescent="0.2">
      <c r="A108" s="6" t="s">
        <v>77</v>
      </c>
      <c r="B108" s="2">
        <v>53</v>
      </c>
      <c r="C108" s="2" t="s">
        <v>4</v>
      </c>
      <c r="D108" s="5">
        <v>869</v>
      </c>
      <c r="E108" s="2" t="s">
        <v>98</v>
      </c>
      <c r="F108" s="4" t="s">
        <v>6</v>
      </c>
      <c r="G108" s="4" t="str">
        <f t="shared" si="17"/>
        <v xml:space="preserve"> </v>
      </c>
      <c r="H108" s="71" t="str">
        <f t="shared" si="18"/>
        <v xml:space="preserve"> </v>
      </c>
      <c r="I108" s="4">
        <f t="shared" si="19"/>
        <v>98</v>
      </c>
      <c r="J108" s="4" t="str">
        <f t="shared" si="14"/>
        <v xml:space="preserve"> </v>
      </c>
      <c r="K108" s="4" t="str">
        <f t="shared" si="15"/>
        <v xml:space="preserve"> </v>
      </c>
      <c r="L108" s="21" t="str">
        <f t="shared" si="16"/>
        <v>UN</v>
      </c>
      <c r="M108" s="21" t="s">
        <v>7</v>
      </c>
      <c r="N108" s="13"/>
    </row>
    <row r="109" spans="1:14" ht="12" customHeight="1" x14ac:dyDescent="0.2">
      <c r="A109" s="6" t="s">
        <v>77</v>
      </c>
      <c r="B109" s="2">
        <v>53</v>
      </c>
      <c r="C109" s="2" t="s">
        <v>4</v>
      </c>
      <c r="D109" s="5">
        <v>871</v>
      </c>
      <c r="E109" s="2" t="s">
        <v>99</v>
      </c>
      <c r="F109" s="4" t="s">
        <v>6</v>
      </c>
      <c r="G109" s="4" t="str">
        <f t="shared" si="17"/>
        <v xml:space="preserve"> </v>
      </c>
      <c r="H109" s="71" t="str">
        <f t="shared" si="18"/>
        <v xml:space="preserve"> </v>
      </c>
      <c r="I109" s="4">
        <f t="shared" si="19"/>
        <v>98</v>
      </c>
      <c r="J109" s="4" t="str">
        <f t="shared" si="14"/>
        <v xml:space="preserve"> </v>
      </c>
      <c r="K109" s="4" t="str">
        <f t="shared" si="15"/>
        <v xml:space="preserve"> </v>
      </c>
      <c r="L109" s="21" t="str">
        <f t="shared" si="16"/>
        <v>UN</v>
      </c>
      <c r="M109" s="21" t="s">
        <v>7</v>
      </c>
      <c r="N109" s="13"/>
    </row>
    <row r="110" spans="1:14" ht="12" customHeight="1" x14ac:dyDescent="0.2">
      <c r="A110" s="2" t="s">
        <v>188</v>
      </c>
      <c r="B110" s="2">
        <v>53</v>
      </c>
      <c r="C110" s="2" t="s">
        <v>4</v>
      </c>
      <c r="D110" s="5">
        <v>910</v>
      </c>
      <c r="E110" s="2" t="s">
        <v>100</v>
      </c>
      <c r="F110" s="4" t="s">
        <v>101</v>
      </c>
      <c r="G110" s="4">
        <f t="shared" si="17"/>
        <v>9</v>
      </c>
      <c r="H110" s="71">
        <f t="shared" si="18"/>
        <v>9</v>
      </c>
      <c r="I110" s="4">
        <f t="shared" si="19"/>
        <v>9</v>
      </c>
      <c r="J110" s="4" t="str">
        <f t="shared" si="14"/>
        <v>HE</v>
      </c>
      <c r="K110" s="4" t="str">
        <f t="shared" si="15"/>
        <v>HE</v>
      </c>
      <c r="L110" s="21" t="str">
        <f t="shared" si="16"/>
        <v>HE</v>
      </c>
      <c r="M110" s="21" t="s">
        <v>7</v>
      </c>
      <c r="N110" s="13"/>
    </row>
    <row r="111" spans="1:14" ht="12" customHeight="1" x14ac:dyDescent="0.2">
      <c r="A111" s="2" t="s">
        <v>188</v>
      </c>
      <c r="B111" s="2">
        <v>53</v>
      </c>
      <c r="C111" s="2" t="s">
        <v>4</v>
      </c>
      <c r="D111" s="5">
        <v>911</v>
      </c>
      <c r="E111" s="2" t="s">
        <v>126</v>
      </c>
      <c r="F111" s="4" t="s">
        <v>6</v>
      </c>
      <c r="G111" s="4" t="str">
        <f t="shared" si="17"/>
        <v xml:space="preserve"> </v>
      </c>
      <c r="H111" s="71" t="str">
        <f t="shared" si="18"/>
        <v xml:space="preserve"> </v>
      </c>
      <c r="I111" s="4">
        <f t="shared" si="19"/>
        <v>98</v>
      </c>
      <c r="J111" s="4" t="str">
        <f t="shared" si="14"/>
        <v xml:space="preserve"> </v>
      </c>
      <c r="K111" s="4" t="str">
        <f t="shared" si="15"/>
        <v xml:space="preserve"> </v>
      </c>
      <c r="L111" s="21" t="str">
        <f t="shared" si="16"/>
        <v>UN</v>
      </c>
      <c r="M111" s="21" t="s">
        <v>7</v>
      </c>
      <c r="N111" s="13"/>
    </row>
    <row r="112" spans="1:14" ht="12" customHeight="1" x14ac:dyDescent="0.2">
      <c r="A112" s="2" t="s">
        <v>188</v>
      </c>
      <c r="B112" s="2">
        <v>53</v>
      </c>
      <c r="C112" s="2" t="s">
        <v>4</v>
      </c>
      <c r="D112" s="5">
        <v>926</v>
      </c>
      <c r="E112" s="2" t="s">
        <v>102</v>
      </c>
      <c r="F112" s="4" t="s">
        <v>6</v>
      </c>
      <c r="G112" s="4" t="str">
        <f t="shared" si="17"/>
        <v xml:space="preserve"> </v>
      </c>
      <c r="H112" s="71" t="str">
        <f t="shared" si="18"/>
        <v xml:space="preserve"> </v>
      </c>
      <c r="I112" s="4">
        <f t="shared" si="19"/>
        <v>98</v>
      </c>
      <c r="J112" s="4" t="str">
        <f t="shared" si="14"/>
        <v xml:space="preserve"> </v>
      </c>
      <c r="K112" s="4" t="str">
        <f t="shared" si="15"/>
        <v xml:space="preserve"> </v>
      </c>
      <c r="L112" s="21" t="str">
        <f t="shared" si="16"/>
        <v>UN</v>
      </c>
      <c r="M112" s="21" t="s">
        <v>7</v>
      </c>
      <c r="N112" s="13"/>
    </row>
    <row r="113" spans="1:14" ht="12" customHeight="1" x14ac:dyDescent="0.2">
      <c r="A113" s="2" t="s">
        <v>188</v>
      </c>
      <c r="B113" s="2">
        <v>53</v>
      </c>
      <c r="C113" s="2" t="s">
        <v>4</v>
      </c>
      <c r="D113" s="5">
        <v>927</v>
      </c>
      <c r="E113" s="2" t="s">
        <v>103</v>
      </c>
      <c r="F113" s="4" t="s">
        <v>6</v>
      </c>
      <c r="G113" s="4" t="str">
        <f t="shared" si="17"/>
        <v xml:space="preserve"> </v>
      </c>
      <c r="H113" s="71" t="str">
        <f t="shared" si="18"/>
        <v xml:space="preserve"> </v>
      </c>
      <c r="I113" s="4">
        <f t="shared" si="19"/>
        <v>98</v>
      </c>
      <c r="J113" s="4" t="str">
        <f t="shared" si="14"/>
        <v xml:space="preserve"> </v>
      </c>
      <c r="K113" s="4" t="str">
        <f t="shared" si="15"/>
        <v xml:space="preserve"> </v>
      </c>
      <c r="L113" s="21" t="str">
        <f t="shared" si="16"/>
        <v>UN</v>
      </c>
      <c r="M113" s="21" t="s">
        <v>7</v>
      </c>
      <c r="N113" s="13"/>
    </row>
    <row r="114" spans="1:14" ht="12" customHeight="1" x14ac:dyDescent="0.2">
      <c r="A114" s="2" t="s">
        <v>188</v>
      </c>
      <c r="B114" s="2">
        <v>53</v>
      </c>
      <c r="C114" s="2" t="s">
        <v>4</v>
      </c>
      <c r="D114" s="5">
        <v>930</v>
      </c>
      <c r="E114" s="2" t="s">
        <v>104</v>
      </c>
      <c r="F114" s="4" t="s">
        <v>6</v>
      </c>
      <c r="G114" s="4" t="str">
        <f t="shared" si="17"/>
        <v xml:space="preserve"> </v>
      </c>
      <c r="H114" s="71" t="str">
        <f t="shared" si="18"/>
        <v xml:space="preserve"> </v>
      </c>
      <c r="I114" s="4">
        <f t="shared" si="19"/>
        <v>98</v>
      </c>
      <c r="J114" s="4" t="str">
        <f t="shared" si="14"/>
        <v xml:space="preserve"> </v>
      </c>
      <c r="K114" s="4" t="str">
        <f t="shared" si="15"/>
        <v xml:space="preserve"> </v>
      </c>
      <c r="L114" s="21" t="str">
        <f t="shared" si="16"/>
        <v>UN</v>
      </c>
      <c r="M114" s="21" t="s">
        <v>7</v>
      </c>
      <c r="N114" s="13"/>
    </row>
    <row r="115" spans="1:14" ht="12" customHeight="1" x14ac:dyDescent="0.2">
      <c r="A115" s="2" t="s">
        <v>188</v>
      </c>
      <c r="B115" s="2">
        <v>53</v>
      </c>
      <c r="C115" s="2" t="s">
        <v>4</v>
      </c>
      <c r="D115" s="5">
        <v>932</v>
      </c>
      <c r="E115" s="2" t="s">
        <v>105</v>
      </c>
      <c r="F115" s="77" t="s">
        <v>6</v>
      </c>
      <c r="G115" s="4" t="str">
        <f t="shared" si="17"/>
        <v xml:space="preserve"> </v>
      </c>
      <c r="H115" s="71" t="str">
        <f t="shared" si="18"/>
        <v xml:space="preserve"> </v>
      </c>
      <c r="I115" s="4">
        <f t="shared" si="19"/>
        <v>98</v>
      </c>
      <c r="J115" s="4" t="str">
        <f t="shared" si="14"/>
        <v xml:space="preserve"> </v>
      </c>
      <c r="K115" s="4" t="str">
        <f t="shared" si="15"/>
        <v xml:space="preserve"> </v>
      </c>
      <c r="L115" s="21" t="str">
        <f t="shared" si="16"/>
        <v>UN</v>
      </c>
      <c r="M115" s="21" t="s">
        <v>7</v>
      </c>
      <c r="N115" s="13"/>
    </row>
    <row r="116" spans="1:14" ht="12" customHeight="1" x14ac:dyDescent="0.2">
      <c r="A116" s="2" t="s">
        <v>188</v>
      </c>
      <c r="B116" s="2">
        <v>53</v>
      </c>
      <c r="C116" s="2" t="s">
        <v>4</v>
      </c>
      <c r="D116" s="5">
        <v>933</v>
      </c>
      <c r="E116" s="2" t="s">
        <v>106</v>
      </c>
      <c r="F116" s="77" t="s">
        <v>6</v>
      </c>
      <c r="G116" s="4" t="str">
        <f t="shared" si="17"/>
        <v xml:space="preserve"> </v>
      </c>
      <c r="H116" s="71" t="str">
        <f t="shared" si="18"/>
        <v xml:space="preserve"> </v>
      </c>
      <c r="I116" s="4">
        <f t="shared" si="19"/>
        <v>98</v>
      </c>
      <c r="J116" s="4" t="str">
        <f t="shared" si="14"/>
        <v xml:space="preserve"> </v>
      </c>
      <c r="K116" s="4" t="str">
        <f t="shared" si="15"/>
        <v xml:space="preserve"> </v>
      </c>
      <c r="L116" s="21" t="str">
        <f t="shared" si="16"/>
        <v>UN</v>
      </c>
      <c r="M116" s="21" t="s">
        <v>7</v>
      </c>
      <c r="N116" s="13"/>
    </row>
    <row r="117" spans="1:14" ht="12" customHeight="1" x14ac:dyDescent="0.2">
      <c r="A117" s="2" t="s">
        <v>188</v>
      </c>
      <c r="B117" s="2">
        <v>53</v>
      </c>
      <c r="C117" s="2" t="s">
        <v>4</v>
      </c>
      <c r="D117" s="5">
        <v>935</v>
      </c>
      <c r="E117" s="2" t="s">
        <v>107</v>
      </c>
      <c r="F117" s="77" t="s">
        <v>6</v>
      </c>
      <c r="G117" s="4" t="str">
        <f t="shared" si="17"/>
        <v xml:space="preserve"> </v>
      </c>
      <c r="H117" s="71" t="str">
        <f t="shared" si="18"/>
        <v xml:space="preserve"> </v>
      </c>
      <c r="I117" s="4">
        <f t="shared" si="19"/>
        <v>98</v>
      </c>
      <c r="J117" s="4" t="str">
        <f t="shared" si="14"/>
        <v xml:space="preserve"> </v>
      </c>
      <c r="K117" s="4" t="str">
        <f t="shared" si="15"/>
        <v xml:space="preserve"> </v>
      </c>
      <c r="L117" s="21" t="str">
        <f t="shared" si="16"/>
        <v>UN</v>
      </c>
      <c r="M117" s="21" t="s">
        <v>7</v>
      </c>
      <c r="N117" s="13"/>
    </row>
    <row r="118" spans="1:14" ht="12" customHeight="1" x14ac:dyDescent="0.2">
      <c r="A118" s="2" t="s">
        <v>188</v>
      </c>
      <c r="B118" s="2">
        <v>53</v>
      </c>
      <c r="C118" s="2" t="s">
        <v>4</v>
      </c>
      <c r="D118" s="5">
        <v>940</v>
      </c>
      <c r="E118" s="6" t="s">
        <v>167</v>
      </c>
      <c r="F118" s="77" t="s">
        <v>6</v>
      </c>
      <c r="G118" s="4" t="str">
        <f t="shared" si="17"/>
        <v xml:space="preserve"> </v>
      </c>
      <c r="H118" s="71" t="str">
        <f t="shared" si="18"/>
        <v xml:space="preserve"> </v>
      </c>
      <c r="I118" s="4">
        <f t="shared" si="19"/>
        <v>98</v>
      </c>
      <c r="J118" s="4" t="str">
        <f t="shared" si="14"/>
        <v xml:space="preserve"> </v>
      </c>
      <c r="K118" s="4" t="str">
        <f t="shared" si="15"/>
        <v xml:space="preserve"> </v>
      </c>
      <c r="L118" s="21" t="str">
        <f t="shared" si="16"/>
        <v>UN</v>
      </c>
      <c r="M118" s="21" t="s">
        <v>7</v>
      </c>
      <c r="N118" s="13"/>
    </row>
    <row r="119" spans="1:14" ht="12" customHeight="1" x14ac:dyDescent="0.2">
      <c r="A119" s="2" t="s">
        <v>188</v>
      </c>
      <c r="B119" s="2">
        <v>53</v>
      </c>
      <c r="C119" s="2" t="s">
        <v>4</v>
      </c>
      <c r="D119" s="5">
        <v>951</v>
      </c>
      <c r="E119" s="2" t="s">
        <v>108</v>
      </c>
      <c r="F119" s="77" t="s">
        <v>6</v>
      </c>
      <c r="G119" s="4" t="str">
        <f t="shared" si="17"/>
        <v xml:space="preserve"> </v>
      </c>
      <c r="H119" s="71" t="str">
        <f t="shared" si="18"/>
        <v xml:space="preserve"> </v>
      </c>
      <c r="I119" s="4">
        <f t="shared" si="19"/>
        <v>98</v>
      </c>
      <c r="J119" s="4" t="str">
        <f t="shared" si="14"/>
        <v xml:space="preserve"> </v>
      </c>
      <c r="K119" s="4" t="str">
        <f t="shared" si="15"/>
        <v xml:space="preserve"> </v>
      </c>
      <c r="L119" s="21" t="str">
        <f t="shared" si="16"/>
        <v>UN</v>
      </c>
      <c r="M119" s="21" t="s">
        <v>10</v>
      </c>
      <c r="N119" s="13" t="s">
        <v>164</v>
      </c>
    </row>
    <row r="120" spans="1:14" ht="12" customHeight="1" x14ac:dyDescent="0.2">
      <c r="A120" s="2" t="s">
        <v>188</v>
      </c>
      <c r="B120" s="2">
        <v>53</v>
      </c>
      <c r="C120" s="2" t="s">
        <v>4</v>
      </c>
      <c r="D120" s="5">
        <v>952</v>
      </c>
      <c r="E120" s="2" t="s">
        <v>109</v>
      </c>
      <c r="F120" s="77" t="s">
        <v>6</v>
      </c>
      <c r="G120" s="4" t="str">
        <f t="shared" si="17"/>
        <v xml:space="preserve"> </v>
      </c>
      <c r="H120" s="71" t="str">
        <f t="shared" si="18"/>
        <v xml:space="preserve"> </v>
      </c>
      <c r="I120" s="4">
        <f t="shared" si="19"/>
        <v>98</v>
      </c>
      <c r="J120" s="4" t="str">
        <f t="shared" si="14"/>
        <v xml:space="preserve"> </v>
      </c>
      <c r="K120" s="4" t="str">
        <f t="shared" si="15"/>
        <v xml:space="preserve"> </v>
      </c>
      <c r="L120" s="21" t="str">
        <f t="shared" si="16"/>
        <v>UN</v>
      </c>
      <c r="M120" s="21" t="s">
        <v>10</v>
      </c>
      <c r="N120" s="13" t="s">
        <v>164</v>
      </c>
    </row>
    <row r="121" spans="1:14" ht="12" customHeight="1" x14ac:dyDescent="0.2">
      <c r="A121" s="2" t="s">
        <v>188</v>
      </c>
      <c r="B121" s="2">
        <v>53</v>
      </c>
      <c r="C121" s="2" t="s">
        <v>4</v>
      </c>
      <c r="D121" s="5">
        <v>970</v>
      </c>
      <c r="E121" s="2" t="s">
        <v>132</v>
      </c>
      <c r="F121" s="77" t="s">
        <v>6</v>
      </c>
      <c r="G121" s="4" t="str">
        <f t="shared" si="17"/>
        <v xml:space="preserve"> </v>
      </c>
      <c r="H121" s="71" t="str">
        <f>IF(F121="information &amp; technology",10,IF(F121="mathematics",11,IF(F121="marketing education",12,IF(F121="music",13,IF(F121="physical education",14,IF(F121="science",15,IF(F121="social studies",16,IF(G121&lt;&gt;" ",G121," "))))))))</f>
        <v xml:space="preserve"> </v>
      </c>
      <c r="I121" s="4">
        <f>IF(F121="technology education",17,IF(F121="theatre",18,IF(F121="art &amp; design education",19,IF(F121="unknown",98,H121))))</f>
        <v>98</v>
      </c>
      <c r="J121" s="4" t="str">
        <f>IF(F121="agricultural education","AG",IF(F121="business","BE",IF(F121="dance","DA",IF(F121="environmental education","EE",IF(F121="english language arts","LA",IF(F121="family &amp; consumer ed","FC",IF(F121="foreign languages","FL",IF(F121="health education","HE"," "))))))))</f>
        <v xml:space="preserve"> </v>
      </c>
      <c r="K121" s="4" t="str">
        <f>IF(F121="information &amp; technology","IT",IF(F121="mathematics","MA",IF(F121="marketing education","ME",IF(F121="music","MU",IF(F121="physical education","PE",IF(F121="science","SC",IF(F121="social studies","SS",IF(G121&lt;&gt;" ",J121," "))))))))</f>
        <v xml:space="preserve"> </v>
      </c>
      <c r="L121" s="21" t="s">
        <v>133</v>
      </c>
      <c r="M121" s="21" t="s">
        <v>133</v>
      </c>
      <c r="N121" s="13"/>
    </row>
    <row r="122" spans="1:14" ht="12" customHeight="1" x14ac:dyDescent="0.2">
      <c r="A122" s="78"/>
      <c r="B122" s="78"/>
      <c r="C122" s="78"/>
      <c r="D122" s="79"/>
      <c r="E122" s="78"/>
      <c r="F122" s="80"/>
      <c r="G122" s="78"/>
      <c r="H122" s="78"/>
      <c r="I122" s="78"/>
      <c r="J122" s="78"/>
      <c r="K122" s="78"/>
      <c r="L122" s="26"/>
      <c r="M122" s="26"/>
      <c r="N122" s="8"/>
    </row>
    <row r="123" spans="1:14" ht="15.75" customHeight="1" x14ac:dyDescent="0.2">
      <c r="A123" s="85" t="s">
        <v>186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</row>
    <row r="124" spans="1:14" ht="12" customHeight="1" x14ac:dyDescent="0.2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</row>
    <row r="125" spans="1:14" ht="15" customHeight="1" x14ac:dyDescent="0.2">
      <c r="A125" s="82" t="s">
        <v>184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</row>
    <row r="126" spans="1:14" ht="15" customHeight="1" x14ac:dyDescent="0.2">
      <c r="A126" s="85" t="s">
        <v>185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</row>
    <row r="127" spans="1:14" ht="39" customHeight="1" x14ac:dyDescent="0.2">
      <c r="A127" s="86" t="s">
        <v>187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</row>
    <row r="128" spans="1:14" ht="15.75" customHeight="1" x14ac:dyDescent="0.2">
      <c r="A128" s="54" t="s">
        <v>172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</row>
    <row r="130" spans="1:14" ht="23.25" customHeight="1" x14ac:dyDescent="0.2">
      <c r="A130" s="83" t="s">
        <v>169</v>
      </c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10"/>
    </row>
    <row r="131" spans="1:14" ht="12" customHeight="1" x14ac:dyDescent="0.2">
      <c r="A131" s="54" t="s">
        <v>137</v>
      </c>
    </row>
  </sheetData>
  <autoFilter ref="A3:N121"/>
  <mergeCells count="4">
    <mergeCell ref="A130:M130"/>
    <mergeCell ref="A123:N123"/>
    <mergeCell ref="A126:N126"/>
    <mergeCell ref="A127:N127"/>
  </mergeCells>
  <phoneticPr fontId="3" type="noConversion"/>
  <printOptions horizontalCentered="1"/>
  <pageMargins left="0.2" right="0.2" top="0.75" bottom="0.75" header="0.5" footer="0.5"/>
  <pageSetup orientation="portrait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>
      <selection activeCell="B70" sqref="B70"/>
    </sheetView>
  </sheetViews>
  <sheetFormatPr defaultRowHeight="12.75" x14ac:dyDescent="0.2"/>
  <cols>
    <col min="1" max="1" width="88.7109375" style="44" customWidth="1"/>
    <col min="4" max="4" width="82" customWidth="1"/>
  </cols>
  <sheetData>
    <row r="1" spans="1:4" x14ac:dyDescent="0.2">
      <c r="A1" s="43" t="s">
        <v>199</v>
      </c>
    </row>
    <row r="3" spans="1:4" x14ac:dyDescent="0.2">
      <c r="A3" s="45" t="s">
        <v>161</v>
      </c>
    </row>
    <row r="4" spans="1:4" x14ac:dyDescent="0.2">
      <c r="A4" s="52" t="s">
        <v>202</v>
      </c>
    </row>
    <row r="5" spans="1:4" x14ac:dyDescent="0.2">
      <c r="A5" s="52" t="s">
        <v>203</v>
      </c>
    </row>
    <row r="6" spans="1:4" ht="13.5" thickBot="1" x14ac:dyDescent="0.25"/>
    <row r="7" spans="1:4" ht="13.5" thickBot="1" x14ac:dyDescent="0.25">
      <c r="A7" s="43" t="s">
        <v>192</v>
      </c>
      <c r="B7" s="39"/>
      <c r="C7" s="40"/>
      <c r="D7" s="41"/>
    </row>
    <row r="8" spans="1:4" ht="13.5" thickBot="1" x14ac:dyDescent="0.25">
      <c r="B8" s="38"/>
      <c r="C8" s="38"/>
      <c r="D8" s="42"/>
    </row>
    <row r="9" spans="1:4" ht="13.5" thickBot="1" x14ac:dyDescent="0.25">
      <c r="A9" s="37" t="s">
        <v>190</v>
      </c>
      <c r="B9" s="38"/>
      <c r="C9" s="38"/>
      <c r="D9" s="42"/>
    </row>
    <row r="10" spans="1:4" ht="13.5" thickBot="1" x14ac:dyDescent="0.25">
      <c r="B10" s="38"/>
      <c r="C10" s="38"/>
      <c r="D10" s="42"/>
    </row>
    <row r="11" spans="1:4" x14ac:dyDescent="0.2">
      <c r="A11" s="43" t="s">
        <v>191</v>
      </c>
    </row>
    <row r="13" spans="1:4" x14ac:dyDescent="0.2">
      <c r="A13" s="45" t="s">
        <v>160</v>
      </c>
    </row>
    <row r="14" spans="1:4" x14ac:dyDescent="0.2">
      <c r="A14" s="37" t="s">
        <v>198</v>
      </c>
    </row>
    <row r="15" spans="1:4" x14ac:dyDescent="0.2">
      <c r="A15" s="37" t="s">
        <v>195</v>
      </c>
    </row>
    <row r="16" spans="1:4" x14ac:dyDescent="0.2">
      <c r="A16" s="37" t="s">
        <v>196</v>
      </c>
    </row>
    <row r="18" spans="1:1" x14ac:dyDescent="0.2">
      <c r="A18" s="43" t="s">
        <v>189</v>
      </c>
    </row>
    <row r="20" spans="1:1" x14ac:dyDescent="0.2">
      <c r="A20" s="44" t="s">
        <v>190</v>
      </c>
    </row>
    <row r="22" spans="1:1" x14ac:dyDescent="0.2">
      <c r="A22" s="43" t="s">
        <v>180</v>
      </c>
    </row>
    <row r="24" spans="1:1" x14ac:dyDescent="0.2">
      <c r="A24" s="45" t="s">
        <v>160</v>
      </c>
    </row>
    <row r="25" spans="1:1" x14ac:dyDescent="0.2">
      <c r="A25" s="44" t="s">
        <v>179</v>
      </c>
    </row>
    <row r="27" spans="1:1" x14ac:dyDescent="0.2">
      <c r="A27" s="43" t="s">
        <v>145</v>
      </c>
    </row>
    <row r="29" spans="1:1" x14ac:dyDescent="0.2">
      <c r="A29" s="45" t="s">
        <v>161</v>
      </c>
    </row>
    <row r="30" spans="1:1" x14ac:dyDescent="0.2">
      <c r="A30" s="46" t="s">
        <v>197</v>
      </c>
    </row>
    <row r="32" spans="1:1" x14ac:dyDescent="0.2">
      <c r="A32" s="47" t="s">
        <v>146</v>
      </c>
    </row>
    <row r="34" spans="1:1" x14ac:dyDescent="0.2">
      <c r="A34" s="45" t="s">
        <v>160</v>
      </c>
    </row>
    <row r="35" spans="1:1" x14ac:dyDescent="0.2">
      <c r="A35" s="46" t="s">
        <v>147</v>
      </c>
    </row>
    <row r="36" spans="1:1" x14ac:dyDescent="0.2">
      <c r="A36" s="48"/>
    </row>
    <row r="37" spans="1:1" x14ac:dyDescent="0.2">
      <c r="A37" s="45" t="s">
        <v>161</v>
      </c>
    </row>
    <row r="38" spans="1:1" x14ac:dyDescent="0.2">
      <c r="A38" s="46" t="s">
        <v>148</v>
      </c>
    </row>
    <row r="40" spans="1:1" x14ac:dyDescent="0.2">
      <c r="A40" s="37" t="s">
        <v>178</v>
      </c>
    </row>
    <row r="42" spans="1:1" x14ac:dyDescent="0.2">
      <c r="A42" s="43" t="s">
        <v>149</v>
      </c>
    </row>
    <row r="43" spans="1:1" x14ac:dyDescent="0.2">
      <c r="A43" s="48"/>
    </row>
    <row r="44" spans="1:1" x14ac:dyDescent="0.2">
      <c r="A44" s="45" t="s">
        <v>160</v>
      </c>
    </row>
    <row r="45" spans="1:1" x14ac:dyDescent="0.2">
      <c r="A45" s="46" t="s">
        <v>150</v>
      </c>
    </row>
    <row r="46" spans="1:1" x14ac:dyDescent="0.2">
      <c r="A46" s="46" t="s">
        <v>151</v>
      </c>
    </row>
    <row r="47" spans="1:1" x14ac:dyDescent="0.2">
      <c r="A47" s="46" t="s">
        <v>152</v>
      </c>
    </row>
    <row r="48" spans="1:1" x14ac:dyDescent="0.2">
      <c r="A48" s="46" t="s">
        <v>153</v>
      </c>
    </row>
    <row r="49" spans="1:1" x14ac:dyDescent="0.2">
      <c r="A49" s="46" t="s">
        <v>154</v>
      </c>
    </row>
    <row r="50" spans="1:1" x14ac:dyDescent="0.2">
      <c r="A50" s="46" t="s">
        <v>155</v>
      </c>
    </row>
    <row r="51" spans="1:1" x14ac:dyDescent="0.2">
      <c r="A51" s="46" t="s">
        <v>156</v>
      </c>
    </row>
    <row r="52" spans="1:1" x14ac:dyDescent="0.2">
      <c r="A52" s="46" t="s">
        <v>157</v>
      </c>
    </row>
    <row r="53" spans="1:1" x14ac:dyDescent="0.2">
      <c r="A53" s="46"/>
    </row>
    <row r="54" spans="1:1" x14ac:dyDescent="0.2">
      <c r="A54" s="45" t="s">
        <v>161</v>
      </c>
    </row>
    <row r="55" spans="1:1" x14ac:dyDescent="0.2">
      <c r="A55" s="46" t="s">
        <v>158</v>
      </c>
    </row>
    <row r="56" spans="1:1" x14ac:dyDescent="0.2">
      <c r="A56" s="46"/>
    </row>
    <row r="57" spans="1:1" x14ac:dyDescent="0.2">
      <c r="A57" s="43" t="s">
        <v>159</v>
      </c>
    </row>
    <row r="58" spans="1:1" x14ac:dyDescent="0.2">
      <c r="A58" s="48"/>
    </row>
    <row r="59" spans="1:1" x14ac:dyDescent="0.2">
      <c r="A59" s="45" t="s">
        <v>161</v>
      </c>
    </row>
    <row r="60" spans="1:1" x14ac:dyDescent="0.2">
      <c r="A60" s="46" t="s">
        <v>162</v>
      </c>
    </row>
    <row r="61" spans="1:1" ht="25.5" x14ac:dyDescent="0.2">
      <c r="A61" s="44" t="s">
        <v>183</v>
      </c>
    </row>
    <row r="62" spans="1:1" x14ac:dyDescent="0.2">
      <c r="A62" s="49"/>
    </row>
    <row r="63" spans="1:1" x14ac:dyDescent="0.2">
      <c r="A63" s="43" t="s">
        <v>175</v>
      </c>
    </row>
    <row r="65" spans="1:1" x14ac:dyDescent="0.2">
      <c r="A65" s="50" t="s">
        <v>176</v>
      </c>
    </row>
    <row r="66" spans="1:1" x14ac:dyDescent="0.2">
      <c r="A66" s="51" t="s">
        <v>177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assignments</vt:lpstr>
      <vt:lpstr>changes</vt:lpstr>
      <vt:lpstr>Sheet3</vt:lpstr>
      <vt:lpstr>assignments!Print_Area</vt:lpstr>
      <vt:lpstr>assignments!Print_Titles</vt:lpstr>
    </vt:vector>
  </TitlesOfParts>
  <Company>Department of Public Instruction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E. Whitcomb</dc:creator>
  <cp:lastModifiedBy>hannah</cp:lastModifiedBy>
  <cp:lastPrinted>2015-09-11T13:53:46Z</cp:lastPrinted>
  <dcterms:created xsi:type="dcterms:W3CDTF">2004-01-29T21:51:23Z</dcterms:created>
  <dcterms:modified xsi:type="dcterms:W3CDTF">2015-09-15T17:27:03Z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-611452111</vt:i4>
  </property>
  <property fmtid="{D5CDD505-2E9C-101B-9397-08002B2CF9AE}" pid="3" name="_EmailSubject">
    <vt:lpwstr>WINSS HQT data</vt:lpwstr>
  </property>
  <property fmtid="{D5CDD505-2E9C-101B-9397-08002B2CF9AE}" pid="4" name="_AuthorEmail">
    <vt:lpwstr>Jean.Whitcomb@dpi.wi.gov</vt:lpwstr>
  </property>
  <property fmtid="{D5CDD505-2E9C-101B-9397-08002B2CF9AE}" pid="5" name="_AuthorEmailDisplayName">
    <vt:lpwstr>Whitcomb, Jean   DPI</vt:lpwstr>
  </property>
  <property fmtid="{D5CDD505-2E9C-101B-9397-08002B2CF9AE}" pid="6" name="_NewReviewCycle">
    <vt:lpwstr/>
  </property>
  <property fmtid="{D5CDD505-2E9C-101B-9397-08002B2CF9AE}" pid="7" name="_PreviousAdHocReviewCycleID">
    <vt:i4>1348794904</vt:i4>
  </property>
  <property fmtid="{D5CDD505-2E9C-101B-9397-08002B2CF9AE}" pid="8" name="_ReviewingToolsShownOnce">
    <vt:lpwstr/>
  </property>
</Properties>
</file>